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75" activeTab="0"/>
  </bookViews>
  <sheets>
    <sheet name="Informe_Evaluacion" sheetId="1" r:id="rId1"/>
    <sheet name="Anexo informe M-0938" sheetId="2" r:id="rId2"/>
  </sheets>
  <definedNames>
    <definedName name="_xlnm.Print_Area" localSheetId="0">'Informe_Evaluacion'!$B$2:$P$41</definedName>
  </definedNames>
  <calcPr fullCalcOnLoad="1"/>
</workbook>
</file>

<file path=xl/sharedStrings.xml><?xml version="1.0" encoding="utf-8"?>
<sst xmlns="http://schemas.openxmlformats.org/spreadsheetml/2006/main" count="120" uniqueCount="96">
  <si>
    <t>CRITERIOS</t>
  </si>
  <si>
    <t>DESCRIPCIÓN</t>
  </si>
  <si>
    <t>MÁXIMO PUNTAJE TOTAL A ASIGNAR</t>
  </si>
  <si>
    <t>100 PUNTOS</t>
  </si>
  <si>
    <t>Firma</t>
  </si>
  <si>
    <t>CALIFICACIÓN OBTENIDA</t>
  </si>
  <si>
    <t xml:space="preserve">CALIFICACIÓN A ASIGNAR </t>
  </si>
  <si>
    <t>DE HABILITACIÓN</t>
  </si>
  <si>
    <t>CONCLUSIÓN:</t>
  </si>
  <si>
    <t>Documentos a presentar con la oferta: 
La oferta deberá contener TODOS los documentos exigidos en el Numeral 7 de la presente invitación.</t>
  </si>
  <si>
    <t>CUMPLE
(Marcar x)</t>
  </si>
  <si>
    <t>RECHAZO
(Marcar X y detallar causal de rechazo)</t>
  </si>
  <si>
    <t>Objeto social o perfil requerido del oferente: 
El oferente debe cumplir con el objeto social o perfil requerido por la Universidad en el Numeral 1 de la presente invitación.</t>
  </si>
  <si>
    <r>
      <t>Notas</t>
    </r>
    <r>
      <rPr>
        <sz val="11"/>
        <rFont val="Calibri"/>
        <family val="2"/>
      </rPr>
      <t>:</t>
    </r>
  </si>
  <si>
    <r>
      <rPr>
        <b/>
        <sz val="11"/>
        <rFont val="Calibri"/>
        <family val="2"/>
      </rPr>
      <t>1.</t>
    </r>
    <r>
      <rPr>
        <sz val="11"/>
        <rFont val="Calibri"/>
        <family val="2"/>
      </rPr>
      <t>       CRITERIOS DE EVALUACIÓN</t>
    </r>
  </si>
  <si>
    <t>Código:  U.FT.12.002.039</t>
  </si>
  <si>
    <t>Versión: 1.0</t>
  </si>
  <si>
    <t>Cumplimiento del objeto, obligaciones especificas y/o especificaciones tecnicas de los bienes y/o servicios requeridos: 
El oferente que no cumpla con todas las condiciones incurrira en causal de rechazo.</t>
  </si>
  <si>
    <t xml:space="preserve">CLASIFICACIÓN OBTENIDA </t>
  </si>
  <si>
    <t xml:space="preserve">CUMPLE /RECHAZO </t>
  </si>
  <si>
    <t>DE ASIGNACIÓN DE PUNTAJE
(Aplicable cuando se invite a más de un proveedor, y cuando la oferta sea calificada previamente como CUMPLE)</t>
  </si>
  <si>
    <r>
      <rPr>
        <u val="single"/>
        <sz val="11"/>
        <rFont val="Calibri"/>
        <family val="2"/>
      </rPr>
      <t>ANTECEDENTES</t>
    </r>
    <r>
      <rPr>
        <sz val="11"/>
        <rFont val="Calibri"/>
        <family val="2"/>
      </rPr>
      <t xml:space="preserve">: (Según aplique en cada caso, podrán incluirse antecedentes adicionales) </t>
    </r>
  </si>
  <si>
    <t xml:space="preserve">1.  En los procesos de invitación en que sea  válida la presentación de una (1) sola oferta, el evaluador en la conclusión de este informe de evaluación, deberá dejar constancia de si la oferta económica es favorable y se encuentra dentro del  estándar del mercado. </t>
  </si>
  <si>
    <t>2. En caso de empate en el puntaje total de dos (2) o más propuestas, el evaluador deberá aplicar los criterios de desempate establecidos en la Invitación, dejando constancia, en éste formato, del criterio aplicado y de su resultado final.</t>
  </si>
  <si>
    <t>3. Cuando la evaluación se haga por comparacion de items y valores unitarios para asignar parcialmente la contratación a varios proponentes, la conclusión deberá estar sustentada en cuadros comparativos de ítems y valores unitarios, anexos a la presente  evaluación.</t>
  </si>
  <si>
    <t>4. En el caso de requerirse firmas adicionales en este formato, podrán incluirse.</t>
  </si>
  <si>
    <t xml:space="preserve">Macroproceso: Gestión Administrativa y Financiera </t>
  </si>
  <si>
    <t>Nombre Formato: Informe de evaluación de propuesta(s) recibida(s) invitación directa a presentar oferta para orden contractual</t>
  </si>
  <si>
    <t>Página__2___de_2___</t>
  </si>
  <si>
    <t>Edier Vicente Aristizábal Giraldo</t>
  </si>
  <si>
    <t>Valor</t>
  </si>
  <si>
    <t>Tiempo de operación</t>
  </si>
  <si>
    <t>Tiempo de entrega</t>
  </si>
  <si>
    <r>
      <t xml:space="preserve">Invitación Consecutivo </t>
    </r>
    <r>
      <rPr>
        <sz val="11"/>
        <rFont val="Calibri"/>
        <family val="2"/>
      </rPr>
      <t>No. M-0938</t>
    </r>
  </si>
  <si>
    <t>INNOVA PUBLICIDAD VISUAL SAS</t>
  </si>
  <si>
    <t>FOTOCOPIAR SAS</t>
  </si>
  <si>
    <t>Cumple</t>
  </si>
  <si>
    <t>Cumple (X)</t>
  </si>
  <si>
    <t>Vr. Disponibilidad Presupuestal ($47,300,000)/ Monto estimado de la contratación ($): (Opcional, incluir si es aplicable según lo definido en la invitación)     
El valor de la oferta presentada no podrá superar el valor de la disponibilidad presupuestal o el monto estimado de la contratación definido por la Universidad para la invitación.</t>
  </si>
  <si>
    <t xml:space="preserve"> Se asignarán 15 puntos a la oferta más económica, y a las demás se les asignará (-10) puntos en orden ascendente de acuerdo a la oferta presentada.</t>
  </si>
  <si>
    <t>Se asignarán 25 puntos a la empresa con más años de operación certificada mediante el certificado de existencia y representación legal, y a las demás se les asignarán (-10) puntos en orden descendente de acuerdo a los años de existencia.</t>
  </si>
  <si>
    <t>Se asignarán 60 puntos a la empresa con menor tiempo de entrega y a las demás se les asignarán (-10) puntos en orden descendente de acuerdo con el aumento del tiempo.</t>
  </si>
  <si>
    <t>Plegable tamaño tabloide 4x4 tintas con 4 pliegues y corte</t>
  </si>
  <si>
    <t>DESCRIPCION IMPRESIONES REQUERIDAS</t>
  </si>
  <si>
    <t>Subtotal</t>
  </si>
  <si>
    <t>Cantidad requerida</t>
  </si>
  <si>
    <t>Caja en madera 70x50x60 centímetros con lateral de material tablero borrable</t>
  </si>
  <si>
    <t>Plegable 75x50 cms en poliestireno</t>
  </si>
  <si>
    <t>Tablero en Poliestireno 30x20 centímetros  4x4 tintas</t>
  </si>
  <si>
    <t xml:space="preserve">Tarjetas 10x7 poliestireno  4x1 t                    </t>
  </si>
  <si>
    <t xml:space="preserve">Fichas de diámetro 2.5 cms 4x2 tintas                        </t>
  </si>
  <si>
    <t>Juego escalera 50x50 4x0 tintas</t>
  </si>
  <si>
    <t xml:space="preserve">Tarjetas 10x7 4x2 tintas                                              </t>
  </si>
  <si>
    <t>Juego 50x50 centímetros en poliestireno 4x0 tintas</t>
  </si>
  <si>
    <t xml:space="preserve">Lona 3x2 metros 4x0 tintas </t>
  </si>
  <si>
    <t>Bitácoras con 180 paginas impresión distinta b/n y 2 a color. tamaño  media carta</t>
  </si>
  <si>
    <t>Rompecabezas poliestireno impreso 4x0 tintas troquelado tamaño 60x20 centímetros</t>
  </si>
  <si>
    <t>Poliestireno impreso troquelado en figuras imantado de diámetro de 25 centímetros</t>
  </si>
  <si>
    <t>Poliestireno impreso  imantado de diámetro de 25 centímetros</t>
  </si>
  <si>
    <t>Atlas y catálogo con 10 hojas 4x4 tintas y 10 hojas 1x1 tintas tamaño tabloide y argollado sencillo</t>
  </si>
  <si>
    <t>Impreso con 10 hojas 4x4 tintas y 10 hojas 1x1 tintas tamaño carta argollado sencillo</t>
  </si>
  <si>
    <t>Impreso con 10 hojas 4x4 tintas y 10 hojas 1x1 tintas tamaño carta ecológico,  argollado sencillo</t>
  </si>
  <si>
    <t>Cartilla Veedora papel ecológico 8 paginas 2x2 caratula 4x4 papel carta ecológico</t>
  </si>
  <si>
    <t>Manual de Comunicación popular 14 paginas 2x2 caratula 4x4 tintas papel carta ecológico</t>
  </si>
  <si>
    <t>Lista de chequeo 4 paginas  4x4 tintas ecológico     tamaño carta</t>
  </si>
  <si>
    <t>Receta 8 paginas 4x2 tintas, caratula 4x4 tintas, tamaño carta papel ecológico</t>
  </si>
  <si>
    <t>Tarjeta avanza retrocede 10x7 centímetros 4x1 tintas en poliestireno</t>
  </si>
  <si>
    <t>Impresión de plotters tamaño pliego color</t>
  </si>
  <si>
    <t>Impresión de plotters tamaño A2</t>
  </si>
  <si>
    <t>Dado en poliester o material similar semi-impermeable de maximo 20X20</t>
  </si>
  <si>
    <t>Copias tamaño carta y/ oficio</t>
  </si>
  <si>
    <t>Impresiones tamaño carta a color</t>
  </si>
  <si>
    <t>Impresiones tamaño carta B/n</t>
  </si>
  <si>
    <t>VALOR UNITARIO + IVA</t>
  </si>
  <si>
    <t>VALOR TOTAL + IVA</t>
  </si>
  <si>
    <t>TOTAL PROPUESTA ECONÓMICA</t>
  </si>
  <si>
    <t>VALOR TOTAL + IVA (Verificación UNAL)</t>
  </si>
  <si>
    <t>80 puntos</t>
  </si>
  <si>
    <t>90 puntos</t>
  </si>
  <si>
    <t>1. El día 27 de abril de 2022, se publicó a través del portal de contratación de la Universidad Nacional la invitación  a presentar oferta (s) para orden contractual No. M-0938
Link invitación: https://contratacion.medellin.unal.edu.co/procesos-contratacion/Home.php?action=Mostrarcarpeta&amp;repo_id=1c24e61f-b36f-4112-8d77-942a949bf9c0&amp;dependencia=minas&amp;unidad=MINAS</t>
  </si>
  <si>
    <t>2.  La fecha de cierre de la invitación estuvo prevista para el 29 de abril de 2022 a las 9:00 AM</t>
  </si>
  <si>
    <t>3. A la fecha de cierre, presentaron propuestas los siguientes proponentes: INNOVA PUBLICIDAD VISUAL SAS Y FOTOCOPIAR SAS.</t>
  </si>
  <si>
    <t>Fecha de elaboración:  03 de mayo de 2022</t>
  </si>
  <si>
    <t>EMPRESA</t>
  </si>
  <si>
    <t>TOTAL PUNTAJE</t>
  </si>
  <si>
    <t>PUNTAJE OFERTA ECONÓMICA</t>
  </si>
  <si>
    <t xml:space="preserve">TOTAL OFERTA </t>
  </si>
  <si>
    <t>TIEMPO OPERACIÓN</t>
  </si>
  <si>
    <t>PUNTAJE TIEMPO OPERACIÓN</t>
  </si>
  <si>
    <t>TIEMPO DE ENTREGA</t>
  </si>
  <si>
    <t>PUNTAJE TIEMPO DE ENTREGA</t>
  </si>
  <si>
    <t>11 años, 3 meses</t>
  </si>
  <si>
    <t>ANEXO - INFORME EVALUACIÓN M-0938</t>
  </si>
  <si>
    <t>OBJETO: Suministrar impresión de piezas gráficas para el proyecto.</t>
  </si>
  <si>
    <t xml:space="preserve">Se selecciona la oferta del proponente FOTOCOPIAR SAS, teniendo en cuenta que cumplió a satisfacción con todos los criterios establecidos en la presente invitación,  la oferta es favorable y se encuentra dentro del  estándar del mercado. </t>
  </si>
  <si>
    <t>9 años, 5 meses</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</si>
</sst>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 #,##0.0_);_(&quot;$&quot;\ * \(#,##0.0\);_(&quot;$&quot;\ * &quot;-&quot;??_);_(@_)"/>
    <numFmt numFmtId="183" formatCode="_(&quot;$&quot;\ * #,##0_);_(&quot;$&quot;\ * \(#,##0\);_(&quot;$&quot;\ * &quot;-&quot;??_);_(@_)"/>
    <numFmt numFmtId="184" formatCode="_-&quot;$&quot;* #,##0_-;\-&quot;$&quot;* #,##0_-;_-&quot;$&quot;* &quot;-&quot;??_-;_-@_-"/>
    <numFmt numFmtId="185" formatCode="[$-240A]dddd\,\ d\ &quot;de&quot;\ mmmm\ &quot;de&quot;\ yyyy"/>
    <numFmt numFmtId="186" formatCode="[$-240A]h:mm:ss\ AM/PM"/>
    <numFmt numFmtId="187" formatCode="0.0"/>
  </numFmts>
  <fonts count="49">
    <font>
      <sz val="10"/>
      <name val="Arial"/>
      <family val="0"/>
    </font>
    <font>
      <sz val="11"/>
      <color indexed="8"/>
      <name val="Calibri"/>
      <family val="2"/>
    </font>
    <font>
      <b/>
      <sz val="11"/>
      <name val="Calibri"/>
      <family val="2"/>
    </font>
    <font>
      <sz val="11"/>
      <name val="Calibri"/>
      <family val="2"/>
    </font>
    <font>
      <u val="single"/>
      <sz val="11"/>
      <name val="Calibri"/>
      <family val="2"/>
    </font>
    <font>
      <b/>
      <sz val="11"/>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2"/>
      <name val="Calibri"/>
      <family val="2"/>
    </font>
    <font>
      <b/>
      <i/>
      <sz val="12"/>
      <color indexed="8"/>
      <name val="Calibri"/>
      <family val="2"/>
    </font>
    <font>
      <sz val="10"/>
      <color indexed="8"/>
      <name val="Arial"/>
      <family val="2"/>
    </font>
    <font>
      <sz val="10"/>
      <color indexed="10"/>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2"/>
      <color theme="1"/>
      <name val="Calibri"/>
      <family val="2"/>
    </font>
    <font>
      <sz val="10"/>
      <color rgb="FF000000"/>
      <name val="Arial"/>
      <family val="2"/>
    </font>
    <font>
      <sz val="10"/>
      <color rgb="FFFF000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style="thin"/>
      <top style="thin"/>
      <bottom/>
    </border>
    <border>
      <left style="thin">
        <color theme="0" tint="-0.4999699890613556"/>
      </left>
      <right style="thin">
        <color theme="0" tint="-0.4999699890613556"/>
      </right>
      <top style="thin">
        <color theme="0" tint="-0.4999699890613556"/>
      </top>
      <bottom style="thin">
        <color theme="0" tint="-0.4999699890613556"/>
      </bottom>
    </border>
    <border>
      <left style="medium"/>
      <right/>
      <top/>
      <bottom/>
    </border>
    <border>
      <left/>
      <right style="medium"/>
      <top/>
      <bottom/>
    </border>
    <border>
      <left style="medium"/>
      <right/>
      <top style="thin"/>
      <bottom/>
    </border>
    <border>
      <left/>
      <right style="medium"/>
      <top style="thin"/>
      <bottom/>
    </border>
    <border>
      <left style="medium"/>
      <right/>
      <top/>
      <bottom style="medium"/>
    </border>
    <border>
      <left/>
      <right/>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bottom style="thin"/>
    </border>
    <border>
      <left style="thin"/>
      <right style="medium"/>
      <top>
        <color indexed="63"/>
      </top>
      <bottom style="thin"/>
    </border>
    <border>
      <left style="thin"/>
      <right>
        <color indexed="63"/>
      </right>
      <top style="thin"/>
      <bottom>
        <color indexed="63"/>
      </bottom>
    </border>
    <border>
      <left style="medium"/>
      <right style="thin"/>
      <top style="thin"/>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bottom/>
    </border>
    <border>
      <left style="thin"/>
      <right style="thin"/>
      <top/>
      <bottom/>
    </border>
    <border>
      <left style="thin"/>
      <right style="medium"/>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color indexed="63"/>
      </right>
      <top style="thin"/>
      <bottom style="thin"/>
    </border>
    <border>
      <left/>
      <right style="thin"/>
      <top style="thin"/>
      <bottom style="thin"/>
    </border>
    <border>
      <left style="thin"/>
      <right/>
      <top/>
      <bottom/>
    </border>
    <border>
      <left>
        <color indexed="63"/>
      </left>
      <right>
        <color indexed="63"/>
      </right>
      <top style="thin"/>
      <bottom style="medium"/>
    </border>
    <border>
      <left style="thin"/>
      <right/>
      <top style="thin"/>
      <bottom style="medium"/>
    </border>
    <border>
      <left/>
      <right style="thin"/>
      <top style="thin"/>
      <bottom style="medium"/>
    </border>
    <border>
      <left style="medium"/>
      <right/>
      <top/>
      <bottom style="thin"/>
    </border>
    <border>
      <left/>
      <right style="medium"/>
      <top/>
      <bottom style="thin"/>
    </border>
    <border>
      <left style="medium"/>
      <right style="thin">
        <color theme="0" tint="-0.4999699890613556"/>
      </right>
      <top style="thin">
        <color theme="0" tint="-0.4999699890613556"/>
      </top>
      <bottom style="thin">
        <color theme="0" tint="-0.4999699890613556"/>
      </bottom>
    </border>
    <border>
      <left style="thin"/>
      <right style="thin"/>
      <top style="medium"/>
      <bottom style="thin"/>
    </border>
    <border>
      <left style="medium"/>
      <right/>
      <top style="thin"/>
      <bottom style="medium"/>
    </border>
    <border>
      <left/>
      <right style="thin"/>
      <top style="thin"/>
      <bottom>
        <color indexed="63"/>
      </bottom>
    </border>
    <border>
      <left/>
      <right style="thin"/>
      <top style="medium"/>
      <bottom style="thin"/>
    </border>
    <border>
      <left style="thin"/>
      <right>
        <color indexed="63"/>
      </right>
      <top style="medium"/>
      <bottom style="thin"/>
    </border>
    <border>
      <left style="medium"/>
      <right/>
      <top style="thin"/>
      <bottom style="double"/>
    </border>
    <border>
      <left/>
      <right/>
      <top style="thin"/>
      <bottom style="double"/>
    </border>
    <border>
      <left/>
      <right style="medium"/>
      <top style="thin"/>
      <bottom style="double"/>
    </border>
    <border>
      <left style="medium"/>
      <right/>
      <top>
        <color indexed="63"/>
      </top>
      <bottom style="double"/>
    </border>
    <border>
      <left/>
      <right/>
      <top>
        <color indexed="63"/>
      </top>
      <bottom style="double"/>
    </border>
    <border>
      <left/>
      <right style="medium"/>
      <top/>
      <bottom style="double"/>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28" fillId="0" borderId="0" applyFont="0" applyFill="0" applyBorder="0" applyAlignment="0" applyProtection="0"/>
    <xf numFmtId="0" fontId="38" fillId="31" borderId="0" applyNumberFormat="0" applyBorder="0" applyAlignment="0" applyProtection="0"/>
    <xf numFmtId="0" fontId="0" fillId="0" borderId="0">
      <alignment/>
      <protection/>
    </xf>
    <xf numFmtId="0" fontId="28" fillId="0" borderId="0">
      <alignment/>
      <protection/>
    </xf>
    <xf numFmtId="0" fontId="0" fillId="32" borderId="5" applyNumberFormat="0" applyFont="0" applyAlignment="0" applyProtection="0"/>
    <xf numFmtId="9" fontId="0" fillId="0" borderId="0" applyFont="0" applyFill="0" applyBorder="0" applyAlignment="0" applyProtection="0"/>
    <xf numFmtId="9" fontId="28"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205">
    <xf numFmtId="0" fontId="0" fillId="0" borderId="0" xfId="0" applyAlignment="1">
      <alignment/>
    </xf>
    <xf numFmtId="0" fontId="2" fillId="33" borderId="0" xfId="0" applyFont="1" applyFill="1" applyBorder="1" applyAlignment="1">
      <alignment horizontal="left" vertical="center" wrapText="1"/>
    </xf>
    <xf numFmtId="0" fontId="3" fillId="0" borderId="0" xfId="0" applyFont="1" applyAlignment="1">
      <alignment/>
    </xf>
    <xf numFmtId="0" fontId="3" fillId="0" borderId="0" xfId="0" applyFont="1" applyAlignment="1">
      <alignment horizontal="center" vertical="center" wrapText="1"/>
    </xf>
    <xf numFmtId="0" fontId="3" fillId="0" borderId="0" xfId="0" applyFont="1" applyAlignment="1">
      <alignment horizontal="center" vertical="center"/>
    </xf>
    <xf numFmtId="0" fontId="3" fillId="33" borderId="0" xfId="0" applyFont="1" applyFill="1" applyAlignment="1">
      <alignment/>
    </xf>
    <xf numFmtId="0" fontId="3" fillId="0" borderId="0" xfId="0" applyFont="1" applyBorder="1" applyAlignment="1">
      <alignment/>
    </xf>
    <xf numFmtId="0" fontId="3" fillId="0" borderId="0" xfId="0" applyFont="1" applyBorder="1" applyAlignment="1">
      <alignment vertical="center"/>
    </xf>
    <xf numFmtId="0" fontId="3" fillId="0" borderId="10" xfId="0" applyFont="1" applyBorder="1" applyAlignment="1">
      <alignment horizontal="justify" vertical="center" wrapText="1"/>
    </xf>
    <xf numFmtId="0" fontId="40" fillId="0" borderId="11" xfId="0" applyFont="1" applyBorder="1" applyAlignment="1">
      <alignment horizontal="center" vertical="center"/>
    </xf>
    <xf numFmtId="0" fontId="3" fillId="0" borderId="12" xfId="0" applyFont="1" applyBorder="1" applyAlignment="1">
      <alignment vertical="center" wrapText="1"/>
    </xf>
    <xf numFmtId="0" fontId="3" fillId="0" borderId="12" xfId="0" applyFont="1" applyBorder="1" applyAlignment="1">
      <alignment/>
    </xf>
    <xf numFmtId="0" fontId="3" fillId="0" borderId="13" xfId="0" applyFont="1" applyBorder="1" applyAlignment="1">
      <alignment horizontal="justify" vertical="center" wrapText="1"/>
    </xf>
    <xf numFmtId="0" fontId="23" fillId="33" borderId="14" xfId="0" applyFont="1" applyFill="1" applyBorder="1" applyAlignment="1">
      <alignment horizontal="left"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xf>
    <xf numFmtId="0" fontId="3" fillId="0" borderId="15" xfId="0" applyFont="1" applyBorder="1" applyAlignment="1">
      <alignment horizontal="center" vertical="center" wrapText="1"/>
    </xf>
    <xf numFmtId="0" fontId="3" fillId="0" borderId="16" xfId="0" applyFont="1" applyBorder="1" applyAlignment="1">
      <alignment/>
    </xf>
    <xf numFmtId="0" fontId="40" fillId="0" borderId="16" xfId="0" applyFont="1" applyBorder="1" applyAlignment="1">
      <alignment/>
    </xf>
    <xf numFmtId="0" fontId="4" fillId="0" borderId="15" xfId="0" applyFont="1" applyBorder="1" applyAlignment="1">
      <alignment vertical="center" wrapText="1"/>
    </xf>
    <xf numFmtId="0" fontId="3" fillId="0" borderId="15" xfId="0" applyFont="1" applyBorder="1" applyAlignment="1">
      <alignment vertical="center" wrapText="1"/>
    </xf>
    <xf numFmtId="0" fontId="4" fillId="0" borderId="17" xfId="0" applyFont="1" applyBorder="1" applyAlignment="1">
      <alignment vertical="center" wrapText="1"/>
    </xf>
    <xf numFmtId="0" fontId="3" fillId="0" borderId="18" xfId="0" applyFont="1" applyBorder="1" applyAlignment="1">
      <alignment/>
    </xf>
    <xf numFmtId="0" fontId="45" fillId="34" borderId="19" xfId="0" applyFont="1" applyFill="1" applyBorder="1" applyAlignment="1" applyProtection="1">
      <alignment wrapText="1"/>
      <protection locked="0"/>
    </xf>
    <xf numFmtId="0" fontId="3" fillId="34" borderId="20" xfId="0" applyFont="1" applyFill="1" applyBorder="1" applyAlignment="1">
      <alignment vertical="center"/>
    </xf>
    <xf numFmtId="0" fontId="3" fillId="0" borderId="20" xfId="0" applyFont="1" applyBorder="1" applyAlignment="1">
      <alignment/>
    </xf>
    <xf numFmtId="0" fontId="3" fillId="33" borderId="21" xfId="0" applyFont="1" applyFill="1" applyBorder="1" applyAlignment="1">
      <alignment horizontal="center"/>
    </xf>
    <xf numFmtId="0" fontId="2" fillId="33" borderId="22" xfId="0" applyFont="1" applyFill="1" applyBorder="1" applyAlignment="1">
      <alignment horizontal="center"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3" fillId="0" borderId="15" xfId="0" applyFont="1" applyBorder="1" applyAlignment="1">
      <alignment horizontal="center"/>
    </xf>
    <xf numFmtId="0" fontId="3" fillId="0" borderId="15" xfId="0" applyFont="1" applyBorder="1" applyAlignment="1">
      <alignment vertical="center"/>
    </xf>
    <xf numFmtId="0" fontId="3" fillId="33" borderId="24" xfId="0" applyFont="1" applyFill="1" applyBorder="1" applyAlignment="1">
      <alignment horizontal="center" vertical="center" wrapText="1"/>
    </xf>
    <xf numFmtId="0" fontId="3"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Border="1" applyAlignment="1">
      <alignment horizontal="center" vertical="center" wrapText="1"/>
    </xf>
    <xf numFmtId="0" fontId="0" fillId="0" borderId="0" xfId="0" applyFont="1" applyAlignment="1">
      <alignment/>
    </xf>
    <xf numFmtId="183" fontId="0" fillId="0" borderId="0" xfId="0" applyNumberFormat="1" applyAlignment="1">
      <alignment/>
    </xf>
    <xf numFmtId="183" fontId="0" fillId="0" borderId="0" xfId="0" applyNumberFormat="1" applyFont="1" applyAlignment="1">
      <alignment/>
    </xf>
    <xf numFmtId="0" fontId="0" fillId="35" borderId="25" xfId="0" applyFill="1" applyBorder="1" applyAlignment="1">
      <alignment horizontal="center" vertical="center"/>
    </xf>
    <xf numFmtId="183" fontId="0" fillId="6" borderId="24" xfId="49" applyNumberFormat="1" applyFont="1" applyFill="1" applyBorder="1" applyAlignment="1">
      <alignment/>
    </xf>
    <xf numFmtId="183" fontId="0" fillId="6" borderId="10" xfId="49" applyNumberFormat="1" applyFont="1" applyFill="1" applyBorder="1" applyAlignment="1">
      <alignment/>
    </xf>
    <xf numFmtId="183" fontId="0" fillId="6" borderId="26" xfId="49" applyNumberFormat="1" applyFont="1" applyFill="1" applyBorder="1" applyAlignment="1">
      <alignment/>
    </xf>
    <xf numFmtId="183" fontId="0" fillId="10" borderId="24" xfId="0" applyNumberFormat="1" applyFill="1" applyBorder="1" applyAlignment="1">
      <alignment/>
    </xf>
    <xf numFmtId="183" fontId="0" fillId="10" borderId="10" xfId="0" applyNumberFormat="1" applyFill="1" applyBorder="1" applyAlignment="1">
      <alignment/>
    </xf>
    <xf numFmtId="3" fontId="0" fillId="10" borderId="26" xfId="0" applyNumberFormat="1" applyFill="1" applyBorder="1" applyAlignment="1">
      <alignment/>
    </xf>
    <xf numFmtId="0" fontId="46" fillId="0" borderId="27" xfId="0" applyFont="1" applyBorder="1" applyAlignment="1">
      <alignment horizontal="left" vertical="center" wrapText="1"/>
    </xf>
    <xf numFmtId="0" fontId="46" fillId="0" borderId="27" xfId="0" applyFont="1" applyBorder="1" applyAlignment="1">
      <alignment horizontal="center" vertical="center" wrapText="1"/>
    </xf>
    <xf numFmtId="0" fontId="0" fillId="35" borderId="28" xfId="0" applyFill="1" applyBorder="1" applyAlignment="1">
      <alignment horizontal="center" vertical="center"/>
    </xf>
    <xf numFmtId="183" fontId="0" fillId="6" borderId="29" xfId="49" applyNumberFormat="1" applyFont="1" applyFill="1" applyBorder="1" applyAlignment="1">
      <alignment/>
    </xf>
    <xf numFmtId="183" fontId="0" fillId="6" borderId="27" xfId="49" applyNumberFormat="1" applyFont="1" applyFill="1" applyBorder="1" applyAlignment="1">
      <alignment/>
    </xf>
    <xf numFmtId="183" fontId="0" fillId="6" borderId="30" xfId="49" applyNumberFormat="1" applyFont="1" applyFill="1" applyBorder="1" applyAlignment="1">
      <alignment/>
    </xf>
    <xf numFmtId="183" fontId="0" fillId="10" borderId="29" xfId="0" applyNumberFormat="1" applyFill="1" applyBorder="1" applyAlignment="1">
      <alignment/>
    </xf>
    <xf numFmtId="183" fontId="0" fillId="10" borderId="27" xfId="0" applyNumberFormat="1" applyFill="1" applyBorder="1" applyAlignment="1">
      <alignment/>
    </xf>
    <xf numFmtId="3" fontId="0" fillId="10" borderId="30" xfId="0" applyNumberFormat="1" applyFill="1" applyBorder="1" applyAlignment="1">
      <alignment/>
    </xf>
    <xf numFmtId="0" fontId="46" fillId="0" borderId="13" xfId="0" applyFont="1" applyBorder="1" applyAlignment="1">
      <alignment horizontal="left" vertical="center" wrapText="1"/>
    </xf>
    <xf numFmtId="0" fontId="46" fillId="0" borderId="13" xfId="0" applyFont="1" applyBorder="1" applyAlignment="1">
      <alignment horizontal="center" vertical="center" wrapText="1"/>
    </xf>
    <xf numFmtId="0" fontId="0" fillId="35" borderId="31" xfId="0" applyFill="1" applyBorder="1" applyAlignment="1">
      <alignment horizontal="center" vertical="center"/>
    </xf>
    <xf numFmtId="183" fontId="0" fillId="6" borderId="32" xfId="49" applyNumberFormat="1" applyFont="1" applyFill="1" applyBorder="1" applyAlignment="1">
      <alignment/>
    </xf>
    <xf numFmtId="183" fontId="0" fillId="6" borderId="13" xfId="49" applyNumberFormat="1" applyFont="1" applyFill="1" applyBorder="1" applyAlignment="1">
      <alignment/>
    </xf>
    <xf numFmtId="183" fontId="0" fillId="6" borderId="33" xfId="49" applyNumberFormat="1" applyFont="1" applyFill="1" applyBorder="1" applyAlignment="1">
      <alignment/>
    </xf>
    <xf numFmtId="183" fontId="0" fillId="10" borderId="13" xfId="0" applyNumberFormat="1" applyFill="1" applyBorder="1" applyAlignment="1">
      <alignment/>
    </xf>
    <xf numFmtId="3" fontId="0" fillId="10" borderId="33" xfId="0" applyNumberFormat="1" applyFill="1" applyBorder="1" applyAlignment="1">
      <alignment/>
    </xf>
    <xf numFmtId="183" fontId="5" fillId="6" borderId="34" xfId="0" applyNumberFormat="1" applyFont="1" applyFill="1" applyBorder="1" applyAlignment="1">
      <alignment/>
    </xf>
    <xf numFmtId="183" fontId="5" fillId="6" borderId="35" xfId="49" applyNumberFormat="1" applyFont="1" applyFill="1" applyBorder="1" applyAlignment="1">
      <alignment/>
    </xf>
    <xf numFmtId="183" fontId="5" fillId="6" borderId="36" xfId="49" applyNumberFormat="1" applyFont="1" applyFill="1" applyBorder="1" applyAlignment="1">
      <alignment/>
    </xf>
    <xf numFmtId="183" fontId="5" fillId="10" borderId="34" xfId="49" applyNumberFormat="1" applyFont="1" applyFill="1" applyBorder="1" applyAlignment="1">
      <alignment/>
    </xf>
    <xf numFmtId="183" fontId="5" fillId="10" borderId="35" xfId="49" applyNumberFormat="1" applyFont="1" applyFill="1" applyBorder="1" applyAlignment="1">
      <alignment/>
    </xf>
    <xf numFmtId="183" fontId="5" fillId="10" borderId="36" xfId="49" applyNumberFormat="1" applyFont="1" applyFill="1" applyBorder="1" applyAlignment="1">
      <alignment/>
    </xf>
    <xf numFmtId="183" fontId="47" fillId="0" borderId="0" xfId="0" applyNumberFormat="1" applyFont="1" applyAlignment="1">
      <alignment/>
    </xf>
    <xf numFmtId="0" fontId="0" fillId="35" borderId="25" xfId="0" applyFont="1" applyFill="1" applyBorder="1" applyAlignment="1">
      <alignment horizontal="center" vertical="center"/>
    </xf>
    <xf numFmtId="183" fontId="0" fillId="6" borderId="24" xfId="49" applyNumberFormat="1" applyFont="1" applyFill="1" applyBorder="1" applyAlignment="1">
      <alignment/>
    </xf>
    <xf numFmtId="183" fontId="0" fillId="6" borderId="10" xfId="49" applyNumberFormat="1" applyFont="1" applyFill="1" applyBorder="1" applyAlignment="1">
      <alignment/>
    </xf>
    <xf numFmtId="183" fontId="0" fillId="6" borderId="26" xfId="49" applyNumberFormat="1" applyFont="1" applyFill="1" applyBorder="1" applyAlignment="1">
      <alignment/>
    </xf>
    <xf numFmtId="183" fontId="0" fillId="10" borderId="24" xfId="0" applyNumberFormat="1" applyFont="1" applyFill="1" applyBorder="1" applyAlignment="1">
      <alignment/>
    </xf>
    <xf numFmtId="183" fontId="0" fillId="10" borderId="10" xfId="0" applyNumberFormat="1" applyFont="1" applyFill="1" applyBorder="1" applyAlignment="1">
      <alignment/>
    </xf>
    <xf numFmtId="3" fontId="0" fillId="10" borderId="26" xfId="0" applyNumberFormat="1" applyFont="1" applyFill="1" applyBorder="1" applyAlignment="1">
      <alignment/>
    </xf>
    <xf numFmtId="183" fontId="0" fillId="10" borderId="32" xfId="49" applyNumberFormat="1" applyFont="1" applyFill="1" applyBorder="1" applyAlignment="1">
      <alignment/>
    </xf>
    <xf numFmtId="0" fontId="44" fillId="0" borderId="37" xfId="54" applyFont="1" applyBorder="1" applyAlignment="1">
      <alignment horizontal="center"/>
      <protection/>
    </xf>
    <xf numFmtId="184" fontId="28" fillId="0" borderId="38" xfId="51" applyNumberFormat="1" applyFont="1" applyBorder="1" applyAlignment="1">
      <alignment horizontal="center"/>
    </xf>
    <xf numFmtId="0" fontId="28" fillId="0" borderId="38" xfId="54" applyBorder="1" applyAlignment="1">
      <alignment horizontal="center"/>
      <protection/>
    </xf>
    <xf numFmtId="184" fontId="28" fillId="0" borderId="38" xfId="51" applyNumberFormat="1" applyFont="1" applyBorder="1" applyAlignment="1">
      <alignment/>
    </xf>
    <xf numFmtId="9" fontId="28" fillId="0" borderId="38" xfId="57" applyFont="1" applyBorder="1" applyAlignment="1">
      <alignment horizontal="center"/>
    </xf>
    <xf numFmtId="0" fontId="28" fillId="0" borderId="38" xfId="57" applyNumberFormat="1" applyFont="1" applyBorder="1" applyAlignment="1">
      <alignment horizontal="center"/>
    </xf>
    <xf numFmtId="0" fontId="44" fillId="0" borderId="39" xfId="54" applyFont="1" applyBorder="1" applyAlignment="1">
      <alignment horizontal="center"/>
      <protection/>
    </xf>
    <xf numFmtId="0" fontId="44" fillId="0" borderId="40" xfId="54" applyFont="1" applyFill="1" applyBorder="1" applyAlignment="1">
      <alignment horizontal="center"/>
      <protection/>
    </xf>
    <xf numFmtId="0" fontId="44" fillId="0" borderId="41" xfId="54" applyFont="1" applyFill="1" applyBorder="1" applyAlignment="1">
      <alignment horizontal="center"/>
      <protection/>
    </xf>
    <xf numFmtId="0" fontId="44" fillId="0" borderId="40" xfId="54" applyFont="1" applyFill="1" applyBorder="1" applyAlignment="1">
      <alignment horizontal="center" wrapText="1"/>
      <protection/>
    </xf>
    <xf numFmtId="0" fontId="44" fillId="0" borderId="42" xfId="54" applyFont="1" applyFill="1" applyBorder="1" applyAlignment="1">
      <alignment horizontal="center" vertical="center"/>
      <protection/>
    </xf>
    <xf numFmtId="0" fontId="44" fillId="0" borderId="43" xfId="54" applyFont="1" applyFill="1" applyBorder="1" applyAlignment="1">
      <alignment horizontal="center"/>
      <protection/>
    </xf>
    <xf numFmtId="0" fontId="44" fillId="0" borderId="44" xfId="54" applyFont="1" applyFill="1" applyBorder="1" applyAlignment="1">
      <alignment horizontal="center"/>
      <protection/>
    </xf>
    <xf numFmtId="1" fontId="44" fillId="0" borderId="43" xfId="54" applyNumberFormat="1" applyFont="1" applyFill="1" applyBorder="1" applyAlignment="1">
      <alignment horizontal="center"/>
      <protection/>
    </xf>
    <xf numFmtId="0" fontId="44" fillId="6" borderId="45" xfId="54" applyFont="1" applyFill="1" applyBorder="1" applyAlignment="1">
      <alignment horizontal="center"/>
      <protection/>
    </xf>
    <xf numFmtId="0" fontId="44" fillId="6" borderId="46" xfId="54" applyFont="1" applyFill="1" applyBorder="1" applyAlignment="1">
      <alignment horizontal="center"/>
      <protection/>
    </xf>
    <xf numFmtId="184" fontId="28" fillId="6" borderId="45" xfId="51" applyNumberFormat="1" applyFont="1" applyFill="1" applyBorder="1" applyAlignment="1">
      <alignment horizontal="center"/>
    </xf>
    <xf numFmtId="184" fontId="28" fillId="6" borderId="47" xfId="51" applyNumberFormat="1" applyFont="1" applyFill="1" applyBorder="1" applyAlignment="1">
      <alignment horizontal="center"/>
    </xf>
    <xf numFmtId="0" fontId="44" fillId="6" borderId="48" xfId="54" applyFont="1" applyFill="1" applyBorder="1" applyAlignment="1">
      <alignment horizontal="center"/>
      <protection/>
    </xf>
    <xf numFmtId="0" fontId="44" fillId="6" borderId="49" xfId="54" applyFont="1" applyFill="1" applyBorder="1" applyAlignment="1">
      <alignment horizontal="center"/>
      <protection/>
    </xf>
    <xf numFmtId="0" fontId="28" fillId="6" borderId="48" xfId="54" applyFill="1" applyBorder="1" applyAlignment="1">
      <alignment horizontal="center"/>
      <protection/>
    </xf>
    <xf numFmtId="0" fontId="28" fillId="6" borderId="50" xfId="54" applyFill="1" applyBorder="1" applyAlignment="1">
      <alignment horizontal="center"/>
      <protection/>
    </xf>
    <xf numFmtId="0" fontId="44" fillId="13" borderId="45" xfId="54" applyFont="1" applyFill="1" applyBorder="1" applyAlignment="1">
      <alignment horizontal="center"/>
      <protection/>
    </xf>
    <xf numFmtId="0" fontId="44" fillId="13" borderId="46" xfId="54" applyFont="1" applyFill="1" applyBorder="1" applyAlignment="1">
      <alignment horizontal="center"/>
      <protection/>
    </xf>
    <xf numFmtId="49" fontId="28" fillId="13" borderId="45" xfId="57" applyNumberFormat="1" applyFont="1" applyFill="1" applyBorder="1" applyAlignment="1">
      <alignment/>
    </xf>
    <xf numFmtId="49" fontId="28" fillId="13" borderId="47" xfId="57" applyNumberFormat="1" applyFont="1" applyFill="1" applyBorder="1" applyAlignment="1">
      <alignment/>
    </xf>
    <xf numFmtId="0" fontId="44" fillId="13" borderId="48" xfId="54" applyFont="1" applyFill="1" applyBorder="1" applyAlignment="1">
      <alignment horizontal="center"/>
      <protection/>
    </xf>
    <xf numFmtId="0" fontId="44" fillId="13" borderId="49" xfId="54" applyFont="1" applyFill="1" applyBorder="1" applyAlignment="1">
      <alignment horizontal="center"/>
      <protection/>
    </xf>
    <xf numFmtId="0" fontId="28" fillId="13" borderId="48" xfId="54" applyFill="1" applyBorder="1" applyAlignment="1">
      <alignment horizontal="center"/>
      <protection/>
    </xf>
    <xf numFmtId="0" fontId="28" fillId="13" borderId="50" xfId="54" applyFill="1" applyBorder="1" applyAlignment="1">
      <alignment horizontal="center"/>
      <protection/>
    </xf>
    <xf numFmtId="0" fontId="44" fillId="11" borderId="45" xfId="54" applyFont="1" applyFill="1" applyBorder="1" applyAlignment="1">
      <alignment horizontal="center"/>
      <protection/>
    </xf>
    <xf numFmtId="0" fontId="44" fillId="11" borderId="46" xfId="54" applyFont="1" applyFill="1" applyBorder="1" applyAlignment="1">
      <alignment horizontal="center"/>
      <protection/>
    </xf>
    <xf numFmtId="14" fontId="28" fillId="11" borderId="45" xfId="57" applyNumberFormat="1" applyFont="1" applyFill="1" applyBorder="1" applyAlignment="1">
      <alignment horizontal="center"/>
    </xf>
    <xf numFmtId="14" fontId="28" fillId="11" borderId="47" xfId="57" applyNumberFormat="1" applyFont="1" applyFill="1" applyBorder="1" applyAlignment="1">
      <alignment horizontal="center"/>
    </xf>
    <xf numFmtId="0" fontId="44" fillId="11" borderId="48" xfId="54" applyFont="1" applyFill="1" applyBorder="1" applyAlignment="1">
      <alignment horizontal="center"/>
      <protection/>
    </xf>
    <xf numFmtId="0" fontId="44" fillId="11" borderId="49" xfId="54" applyFont="1" applyFill="1" applyBorder="1" applyAlignment="1">
      <alignment horizontal="center"/>
      <protection/>
    </xf>
    <xf numFmtId="0" fontId="28" fillId="11" borderId="48" xfId="57" applyNumberFormat="1" applyFont="1" applyFill="1" applyBorder="1" applyAlignment="1">
      <alignment horizontal="center"/>
    </xf>
    <xf numFmtId="0" fontId="28" fillId="11" borderId="50" xfId="57" applyNumberFormat="1" applyFont="1" applyFill="1" applyBorder="1" applyAlignment="1">
      <alignment horizontal="center"/>
    </xf>
    <xf numFmtId="0" fontId="6" fillId="6" borderId="51" xfId="0" applyFont="1" applyFill="1" applyBorder="1" applyAlignment="1">
      <alignment horizontal="left" vertical="center"/>
    </xf>
    <xf numFmtId="0" fontId="6" fillId="6" borderId="52" xfId="0" applyFont="1" applyFill="1" applyBorder="1" applyAlignment="1">
      <alignment horizontal="left" vertical="center"/>
    </xf>
    <xf numFmtId="0" fontId="0" fillId="6" borderId="53" xfId="0" applyFill="1" applyBorder="1" applyAlignment="1">
      <alignment horizontal="left"/>
    </xf>
    <xf numFmtId="0" fontId="48" fillId="0" borderId="54" xfId="0" applyFont="1" applyBorder="1" applyAlignment="1">
      <alignment horizontal="center" vertical="center" wrapText="1"/>
    </xf>
    <xf numFmtId="0" fontId="48" fillId="0" borderId="55" xfId="0" applyFont="1" applyBorder="1" applyAlignment="1">
      <alignment horizontal="center" vertical="center" wrapText="1"/>
    </xf>
    <xf numFmtId="0" fontId="44" fillId="35" borderId="56" xfId="0" applyFont="1" applyFill="1" applyBorder="1" applyAlignment="1">
      <alignment horizontal="center" vertical="center"/>
    </xf>
    <xf numFmtId="0" fontId="6" fillId="6" borderId="54" xfId="0" applyFont="1" applyFill="1" applyBorder="1" applyAlignment="1">
      <alignment horizontal="center" wrapText="1"/>
    </xf>
    <xf numFmtId="0" fontId="6" fillId="6" borderId="55" xfId="0" applyFont="1" applyFill="1" applyBorder="1" applyAlignment="1">
      <alignment horizontal="center" wrapText="1"/>
    </xf>
    <xf numFmtId="0" fontId="6" fillId="6" borderId="57" xfId="0" applyFont="1" applyFill="1" applyBorder="1" applyAlignment="1">
      <alignment horizontal="center" wrapText="1"/>
    </xf>
    <xf numFmtId="0" fontId="6" fillId="10" borderId="54" xfId="0" applyFont="1" applyFill="1" applyBorder="1" applyAlignment="1">
      <alignment horizontal="center" wrapText="1"/>
    </xf>
    <xf numFmtId="0" fontId="6" fillId="10" borderId="55" xfId="0" applyFont="1" applyFill="1" applyBorder="1" applyAlignment="1">
      <alignment horizontal="center" wrapText="1"/>
    </xf>
    <xf numFmtId="0" fontId="6" fillId="10" borderId="57" xfId="0" applyFont="1" applyFill="1" applyBorder="1" applyAlignment="1">
      <alignment horizontal="center" wrapText="1"/>
    </xf>
    <xf numFmtId="0" fontId="3" fillId="0" borderId="2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0" xfId="53" applyFont="1" applyBorder="1" applyAlignment="1">
      <alignment horizontal="left" vertical="center" wrapText="1" readingOrder="1"/>
      <protection/>
    </xf>
    <xf numFmtId="0" fontId="3" fillId="0" borderId="0" xfId="53" applyFont="1" applyBorder="1" applyAlignment="1">
      <alignment horizontal="left" vertical="center" readingOrder="1"/>
      <protection/>
    </xf>
    <xf numFmtId="0" fontId="3" fillId="0" borderId="15"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5" fillId="34" borderId="61" xfId="0" applyFont="1" applyFill="1" applyBorder="1" applyAlignment="1" applyProtection="1">
      <alignment horizontal="center" wrapText="1"/>
      <protection locked="0"/>
    </xf>
    <xf numFmtId="0" fontId="45" fillId="34" borderId="39" xfId="0" applyFont="1" applyFill="1" applyBorder="1" applyAlignment="1" applyProtection="1">
      <alignment horizontal="center" wrapText="1"/>
      <protection locked="0"/>
    </xf>
    <xf numFmtId="0" fontId="3" fillId="0" borderId="0" xfId="0" applyFont="1" applyBorder="1" applyAlignment="1">
      <alignment horizontal="center" vertical="center"/>
    </xf>
    <xf numFmtId="0" fontId="3" fillId="0" borderId="3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xf>
    <xf numFmtId="0" fontId="3" fillId="0" borderId="10" xfId="0" applyFont="1" applyBorder="1" applyAlignment="1">
      <alignment horizontal="center"/>
    </xf>
    <xf numFmtId="0" fontId="3" fillId="0" borderId="26" xfId="0" applyFont="1" applyBorder="1" applyAlignment="1">
      <alignment horizontal="center"/>
    </xf>
    <xf numFmtId="0" fontId="3" fillId="0" borderId="12" xfId="0" applyFont="1" applyBorder="1" applyAlignment="1">
      <alignment horizontal="center" vertical="center"/>
    </xf>
    <xf numFmtId="0" fontId="2" fillId="0" borderId="62"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3" fillId="0" borderId="64" xfId="0" applyFont="1" applyBorder="1" applyAlignment="1">
      <alignment horizontal="left" vertical="center" wrapText="1"/>
    </xf>
    <xf numFmtId="0" fontId="3" fillId="0" borderId="11" xfId="0" applyFont="1" applyBorder="1" applyAlignment="1">
      <alignment horizontal="left" vertical="center" wrapText="1"/>
    </xf>
    <xf numFmtId="0" fontId="3" fillId="0" borderId="65"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5" fillId="0" borderId="15" xfId="0" applyFont="1" applyFill="1" applyBorder="1" applyAlignment="1" applyProtection="1">
      <alignment horizontal="left" wrapText="1"/>
      <protection locked="0"/>
    </xf>
    <xf numFmtId="0" fontId="45" fillId="0" borderId="0" xfId="0" applyFont="1" applyFill="1" applyBorder="1" applyAlignment="1" applyProtection="1">
      <alignment horizontal="left" wrapText="1"/>
      <protection locked="0"/>
    </xf>
    <xf numFmtId="0" fontId="45" fillId="0" borderId="66" xfId="0" applyFont="1" applyFill="1" applyBorder="1" applyAlignment="1" applyProtection="1">
      <alignment horizontal="left" wrapText="1"/>
      <protection locked="0"/>
    </xf>
    <xf numFmtId="0" fontId="45" fillId="0" borderId="14" xfId="0" applyFont="1" applyFill="1" applyBorder="1" applyAlignment="1" applyProtection="1">
      <alignment horizontal="left" wrapText="1"/>
      <protection locked="0"/>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3" fillId="33" borderId="45"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3" fillId="33" borderId="66" xfId="0" applyFont="1" applyFill="1" applyBorder="1" applyAlignment="1">
      <alignment horizontal="left"/>
    </xf>
    <xf numFmtId="0" fontId="23" fillId="33" borderId="14" xfId="0" applyFont="1" applyFill="1" applyBorder="1" applyAlignment="1">
      <alignment horizontal="left"/>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readingOrder="1"/>
    </xf>
    <xf numFmtId="0" fontId="3" fillId="0" borderId="0" xfId="0" applyFont="1" applyBorder="1" applyAlignment="1">
      <alignment horizontal="left" vertical="center" readingOrder="1"/>
    </xf>
    <xf numFmtId="0" fontId="3" fillId="0" borderId="2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6" fillId="0" borderId="72" xfId="0" applyFont="1" applyBorder="1" applyAlignment="1">
      <alignment horizontal="center"/>
    </xf>
    <xf numFmtId="0" fontId="6" fillId="0" borderId="73" xfId="0" applyFont="1" applyBorder="1" applyAlignment="1">
      <alignment horizontal="center"/>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5" fillId="0" borderId="78" xfId="0" applyFont="1" applyBorder="1" applyAlignment="1">
      <alignment horizontal="center"/>
    </xf>
    <xf numFmtId="0" fontId="5" fillId="0" borderId="79" xfId="0" applyFont="1" applyBorder="1" applyAlignment="1">
      <alignment horizontal="center"/>
    </xf>
    <xf numFmtId="0" fontId="6" fillId="10" borderId="51" xfId="0" applyFont="1" applyFill="1" applyBorder="1" applyAlignment="1">
      <alignment horizontal="center" vertical="center"/>
    </xf>
    <xf numFmtId="0" fontId="6" fillId="10" borderId="52" xfId="0" applyFont="1" applyFill="1" applyBorder="1" applyAlignment="1">
      <alignment horizontal="center" vertical="center"/>
    </xf>
    <xf numFmtId="0" fontId="6" fillId="10" borderId="53" xfId="0" applyFont="1" applyFill="1" applyBorder="1" applyAlignment="1">
      <alignment horizontal="center" vertical="center"/>
    </xf>
    <xf numFmtId="0" fontId="0" fillId="0" borderId="0" xfId="0" applyBorder="1" applyAlignment="1">
      <alignment horizontal="center"/>
    </xf>
    <xf numFmtId="0" fontId="0" fillId="0" borderId="16" xfId="0"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rmal 2" xfId="53"/>
    <cellStyle name="Normal 3"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428625</xdr:colOff>
      <xdr:row>1</xdr:row>
      <xdr:rowOff>28575</xdr:rowOff>
    </xdr:from>
    <xdr:to>
      <xdr:col>15</xdr:col>
      <xdr:colOff>304800</xdr:colOff>
      <xdr:row>7</xdr:row>
      <xdr:rowOff>28575</xdr:rowOff>
    </xdr:to>
    <xdr:pic>
      <xdr:nvPicPr>
        <xdr:cNvPr id="1" name="Imagen 2"/>
        <xdr:cNvPicPr preferRelativeResize="1">
          <a:picLocks noChangeAspect="1"/>
        </xdr:cNvPicPr>
      </xdr:nvPicPr>
      <xdr:blipFill>
        <a:blip r:embed="rId1"/>
        <a:stretch>
          <a:fillRect/>
        </a:stretch>
      </xdr:blipFill>
      <xdr:spPr>
        <a:xfrm>
          <a:off x="11420475" y="228600"/>
          <a:ext cx="2486025"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41"/>
  <sheetViews>
    <sheetView showGridLines="0" tabSelected="1" view="pageBreakPreview" zoomScale="90" zoomScaleNormal="90" zoomScaleSheetLayoutView="90" zoomScalePageLayoutView="0" workbookViewId="0" topLeftCell="A1">
      <selection activeCell="H13" sqref="H13:J13"/>
    </sheetView>
  </sheetViews>
  <sheetFormatPr defaultColWidth="11.421875" defaultRowHeight="12.75"/>
  <cols>
    <col min="1" max="1" width="11.421875" style="2" customWidth="1"/>
    <col min="2" max="2" width="35.140625" style="3" customWidth="1"/>
    <col min="3" max="3" width="64.421875" style="4" customWidth="1"/>
    <col min="4" max="4" width="7.8515625" style="4" bestFit="1" customWidth="1"/>
    <col min="5" max="5" width="5.57421875" style="4" customWidth="1"/>
    <col min="6" max="6" width="8.8515625" style="4" bestFit="1" customWidth="1"/>
    <col min="7" max="7" width="8.28125" style="4" customWidth="1"/>
    <col min="8" max="8" width="7.8515625" style="2" bestFit="1" customWidth="1"/>
    <col min="9" max="9" width="8.8515625" style="2" bestFit="1" customWidth="1"/>
    <col min="10" max="10" width="6.57421875" style="2" customWidth="1"/>
    <col min="11" max="11" width="7.8515625" style="2" bestFit="1" customWidth="1"/>
    <col min="12" max="12" width="8.8515625" style="2" bestFit="1" customWidth="1"/>
    <col min="13" max="13" width="5.7109375" style="2" customWidth="1"/>
    <col min="14" max="14" width="7.8515625" style="2" bestFit="1" customWidth="1"/>
    <col min="15" max="15" width="8.8515625" style="2" bestFit="1" customWidth="1"/>
    <col min="16" max="16" width="5.421875" style="2" customWidth="1"/>
    <col min="17" max="16384" width="11.421875" style="2" customWidth="1"/>
  </cols>
  <sheetData>
    <row r="1" ht="15.75" thickBot="1"/>
    <row r="2" spans="2:16" s="5" customFormat="1" ht="26.25" customHeight="1">
      <c r="B2" s="29"/>
      <c r="C2" s="30"/>
      <c r="D2" s="30"/>
      <c r="E2" s="30"/>
      <c r="F2" s="30"/>
      <c r="G2" s="30"/>
      <c r="H2" s="30"/>
      <c r="I2" s="30"/>
      <c r="J2" s="30"/>
      <c r="K2" s="30"/>
      <c r="L2" s="30"/>
      <c r="M2" s="31"/>
      <c r="N2" s="31"/>
      <c r="O2" s="31"/>
      <c r="P2" s="32"/>
    </row>
    <row r="3" spans="2:16" s="5" customFormat="1" ht="13.5" customHeight="1">
      <c r="B3" s="172"/>
      <c r="C3" s="173"/>
      <c r="D3" s="173"/>
      <c r="E3" s="173"/>
      <c r="F3" s="173"/>
      <c r="G3" s="173"/>
      <c r="H3" s="173"/>
      <c r="I3" s="173"/>
      <c r="J3" s="173"/>
      <c r="K3" s="173"/>
      <c r="L3" s="173"/>
      <c r="M3" s="1"/>
      <c r="N3" s="1"/>
      <c r="O3" s="1"/>
      <c r="P3" s="33"/>
    </row>
    <row r="4" spans="2:16" s="5" customFormat="1" ht="15" customHeight="1">
      <c r="B4" s="183" t="s">
        <v>26</v>
      </c>
      <c r="C4" s="184"/>
      <c r="D4" s="184"/>
      <c r="E4" s="184"/>
      <c r="F4" s="184"/>
      <c r="G4" s="184"/>
      <c r="H4" s="184"/>
      <c r="I4" s="184"/>
      <c r="J4" s="184"/>
      <c r="K4" s="184"/>
      <c r="L4" s="184"/>
      <c r="M4" s="184"/>
      <c r="N4" s="184"/>
      <c r="O4" s="1"/>
      <c r="P4" s="33"/>
    </row>
    <row r="5" spans="2:16" s="5" customFormat="1" ht="15" customHeight="1">
      <c r="B5" s="174" t="s">
        <v>27</v>
      </c>
      <c r="C5" s="175"/>
      <c r="D5" s="175"/>
      <c r="E5" s="175"/>
      <c r="F5" s="175"/>
      <c r="G5" s="175"/>
      <c r="H5" s="175"/>
      <c r="I5" s="175"/>
      <c r="J5" s="175"/>
      <c r="K5" s="175"/>
      <c r="L5" s="175"/>
      <c r="M5" s="13"/>
      <c r="N5" s="13"/>
      <c r="O5" s="1"/>
      <c r="P5" s="33"/>
    </row>
    <row r="6" spans="2:16" ht="15">
      <c r="B6" s="19"/>
      <c r="C6" s="16"/>
      <c r="D6" s="16"/>
      <c r="E6" s="16"/>
      <c r="F6" s="16"/>
      <c r="G6" s="16"/>
      <c r="H6" s="6"/>
      <c r="I6" s="6"/>
      <c r="J6" s="6"/>
      <c r="K6" s="6"/>
      <c r="L6" s="6"/>
      <c r="M6" s="6"/>
      <c r="N6" s="6"/>
      <c r="O6" s="6"/>
      <c r="P6" s="20"/>
    </row>
    <row r="7" spans="2:16" ht="18.75" customHeight="1">
      <c r="B7" s="138" t="s">
        <v>33</v>
      </c>
      <c r="C7" s="139"/>
      <c r="D7" s="139"/>
      <c r="E7" s="139"/>
      <c r="F7" s="139"/>
      <c r="G7" s="139"/>
      <c r="H7" s="139"/>
      <c r="I7" s="139"/>
      <c r="J7" s="139"/>
      <c r="K7" s="139"/>
      <c r="L7" s="139"/>
      <c r="M7" s="139"/>
      <c r="N7" s="139"/>
      <c r="O7" s="139"/>
      <c r="P7" s="140"/>
    </row>
    <row r="8" spans="2:16" ht="15">
      <c r="B8" s="34"/>
      <c r="C8" s="18"/>
      <c r="D8" s="18"/>
      <c r="E8" s="18"/>
      <c r="F8" s="18"/>
      <c r="G8" s="18"/>
      <c r="H8" s="6"/>
      <c r="I8" s="6"/>
      <c r="J8" s="6"/>
      <c r="K8" s="6"/>
      <c r="L8" s="6"/>
      <c r="M8" s="6"/>
      <c r="N8" s="6"/>
      <c r="O8" s="6"/>
      <c r="P8" s="20"/>
    </row>
    <row r="9" spans="2:16" ht="15">
      <c r="B9" s="35" t="s">
        <v>14</v>
      </c>
      <c r="C9" s="7"/>
      <c r="D9" s="145"/>
      <c r="E9" s="145"/>
      <c r="F9" s="145"/>
      <c r="G9" s="145"/>
      <c r="H9" s="6"/>
      <c r="I9" s="6"/>
      <c r="J9" s="6"/>
      <c r="K9" s="6"/>
      <c r="L9" s="6"/>
      <c r="M9" s="6"/>
      <c r="N9" s="6"/>
      <c r="O9" s="6"/>
      <c r="P9" s="20"/>
    </row>
    <row r="10" spans="2:16" ht="15">
      <c r="B10" s="19"/>
      <c r="C10" s="16"/>
      <c r="D10" s="16"/>
      <c r="E10" s="16"/>
      <c r="F10" s="16"/>
      <c r="G10" s="16"/>
      <c r="H10" s="150" t="s">
        <v>5</v>
      </c>
      <c r="I10" s="150"/>
      <c r="J10" s="150"/>
      <c r="K10" s="150"/>
      <c r="L10" s="150"/>
      <c r="M10" s="150"/>
      <c r="N10" s="150"/>
      <c r="O10" s="150"/>
      <c r="P10" s="151"/>
    </row>
    <row r="11" spans="2:16" s="14" customFormat="1" ht="36" customHeight="1">
      <c r="B11" s="36" t="s">
        <v>0</v>
      </c>
      <c r="C11" s="15" t="s">
        <v>1</v>
      </c>
      <c r="D11" s="142" t="s">
        <v>6</v>
      </c>
      <c r="E11" s="142"/>
      <c r="F11" s="142"/>
      <c r="G11" s="142"/>
      <c r="H11" s="156" t="s">
        <v>34</v>
      </c>
      <c r="I11" s="156"/>
      <c r="J11" s="156"/>
      <c r="K11" s="156" t="s">
        <v>35</v>
      </c>
      <c r="L11" s="156"/>
      <c r="M11" s="156"/>
      <c r="N11" s="156"/>
      <c r="O11" s="156"/>
      <c r="P11" s="157"/>
    </row>
    <row r="12" spans="2:16" ht="48" customHeight="1">
      <c r="B12" s="146" t="s">
        <v>7</v>
      </c>
      <c r="C12" s="8" t="s">
        <v>9</v>
      </c>
      <c r="D12" s="141" t="s">
        <v>10</v>
      </c>
      <c r="E12" s="141"/>
      <c r="F12" s="141" t="s">
        <v>11</v>
      </c>
      <c r="G12" s="141"/>
      <c r="H12" s="141" t="s">
        <v>37</v>
      </c>
      <c r="I12" s="141"/>
      <c r="J12" s="141"/>
      <c r="K12" s="141" t="s">
        <v>37</v>
      </c>
      <c r="L12" s="141"/>
      <c r="M12" s="141"/>
      <c r="N12" s="141"/>
      <c r="O12" s="141"/>
      <c r="P12" s="141"/>
    </row>
    <row r="13" spans="2:16" ht="55.5" customHeight="1">
      <c r="B13" s="147"/>
      <c r="C13" s="8" t="s">
        <v>12</v>
      </c>
      <c r="D13" s="141" t="s">
        <v>10</v>
      </c>
      <c r="E13" s="141"/>
      <c r="F13" s="141" t="s">
        <v>11</v>
      </c>
      <c r="G13" s="141"/>
      <c r="H13" s="141" t="s">
        <v>37</v>
      </c>
      <c r="I13" s="141"/>
      <c r="J13" s="141"/>
      <c r="K13" s="141" t="s">
        <v>37</v>
      </c>
      <c r="L13" s="141"/>
      <c r="M13" s="141"/>
      <c r="N13" s="141"/>
      <c r="O13" s="141"/>
      <c r="P13" s="141"/>
    </row>
    <row r="14" spans="2:16" ht="72.75" customHeight="1">
      <c r="B14" s="147"/>
      <c r="C14" s="8" t="s">
        <v>17</v>
      </c>
      <c r="D14" s="141" t="s">
        <v>10</v>
      </c>
      <c r="E14" s="141"/>
      <c r="F14" s="141" t="s">
        <v>11</v>
      </c>
      <c r="G14" s="141"/>
      <c r="H14" s="158" t="s">
        <v>37</v>
      </c>
      <c r="I14" s="159"/>
      <c r="J14" s="160"/>
      <c r="K14" s="141" t="s">
        <v>37</v>
      </c>
      <c r="L14" s="141"/>
      <c r="M14" s="141"/>
      <c r="N14" s="141"/>
      <c r="O14" s="141"/>
      <c r="P14" s="141"/>
    </row>
    <row r="15" spans="2:16" ht="97.5" customHeight="1">
      <c r="B15" s="148"/>
      <c r="C15" s="12" t="s">
        <v>38</v>
      </c>
      <c r="D15" s="141" t="s">
        <v>10</v>
      </c>
      <c r="E15" s="141"/>
      <c r="F15" s="141" t="s">
        <v>11</v>
      </c>
      <c r="G15" s="141"/>
      <c r="H15" s="158" t="s">
        <v>37</v>
      </c>
      <c r="I15" s="159"/>
      <c r="J15" s="160"/>
      <c r="K15" s="141" t="s">
        <v>37</v>
      </c>
      <c r="L15" s="141"/>
      <c r="M15" s="141"/>
      <c r="N15" s="141"/>
      <c r="O15" s="141"/>
      <c r="P15" s="141"/>
    </row>
    <row r="16" spans="2:16" ht="31.5" customHeight="1" thickBot="1">
      <c r="B16" s="179" t="s">
        <v>18</v>
      </c>
      <c r="C16" s="180"/>
      <c r="D16" s="153" t="s">
        <v>19</v>
      </c>
      <c r="E16" s="154"/>
      <c r="F16" s="154"/>
      <c r="G16" s="161"/>
      <c r="H16" s="153" t="s">
        <v>36</v>
      </c>
      <c r="I16" s="154"/>
      <c r="J16" s="161"/>
      <c r="K16" s="153" t="s">
        <v>36</v>
      </c>
      <c r="L16" s="154"/>
      <c r="M16" s="161"/>
      <c r="N16" s="153"/>
      <c r="O16" s="154"/>
      <c r="P16" s="155"/>
    </row>
    <row r="17" spans="2:16" ht="53.25" customHeight="1">
      <c r="B17" s="181" t="s">
        <v>20</v>
      </c>
      <c r="C17" s="142" t="s">
        <v>30</v>
      </c>
      <c r="D17" s="190" t="s">
        <v>39</v>
      </c>
      <c r="E17" s="176"/>
      <c r="F17" s="176"/>
      <c r="G17" s="191"/>
      <c r="H17" s="176">
        <v>5</v>
      </c>
      <c r="I17" s="176"/>
      <c r="J17" s="176"/>
      <c r="K17" s="176">
        <v>15</v>
      </c>
      <c r="L17" s="176"/>
      <c r="M17" s="176"/>
      <c r="N17" s="176"/>
      <c r="O17" s="176"/>
      <c r="P17" s="177"/>
    </row>
    <row r="18" spans="2:16" ht="31.5" customHeight="1">
      <c r="B18" s="182"/>
      <c r="C18" s="142"/>
      <c r="D18" s="134"/>
      <c r="E18" s="142"/>
      <c r="F18" s="142"/>
      <c r="G18" s="132"/>
      <c r="H18" s="142"/>
      <c r="I18" s="142"/>
      <c r="J18" s="142"/>
      <c r="K18" s="142"/>
      <c r="L18" s="142"/>
      <c r="M18" s="142"/>
      <c r="N18" s="142"/>
      <c r="O18" s="142"/>
      <c r="P18" s="178"/>
    </row>
    <row r="19" spans="2:16" ht="117.75" customHeight="1">
      <c r="B19" s="182"/>
      <c r="C19" s="37" t="s">
        <v>31</v>
      </c>
      <c r="D19" s="132" t="s">
        <v>40</v>
      </c>
      <c r="E19" s="133"/>
      <c r="F19" s="133"/>
      <c r="G19" s="134"/>
      <c r="H19" s="132">
        <v>25</v>
      </c>
      <c r="I19" s="133"/>
      <c r="J19" s="134"/>
      <c r="K19" s="132">
        <v>15</v>
      </c>
      <c r="L19" s="133"/>
      <c r="M19" s="134"/>
      <c r="N19" s="132"/>
      <c r="O19" s="133"/>
      <c r="P19" s="135"/>
    </row>
    <row r="20" spans="2:16" ht="103.5" customHeight="1">
      <c r="B20" s="182"/>
      <c r="C20" s="37" t="s">
        <v>32</v>
      </c>
      <c r="D20" s="132" t="s">
        <v>41</v>
      </c>
      <c r="E20" s="133"/>
      <c r="F20" s="133"/>
      <c r="G20" s="134"/>
      <c r="H20" s="132">
        <v>50</v>
      </c>
      <c r="I20" s="133"/>
      <c r="J20" s="134"/>
      <c r="K20" s="132">
        <v>60</v>
      </c>
      <c r="L20" s="133"/>
      <c r="M20" s="134"/>
      <c r="N20" s="132"/>
      <c r="O20" s="133"/>
      <c r="P20" s="135"/>
    </row>
    <row r="21" spans="2:16" ht="13.5" customHeight="1">
      <c r="B21" s="189" t="s">
        <v>2</v>
      </c>
      <c r="C21" s="142"/>
      <c r="D21" s="142" t="s">
        <v>3</v>
      </c>
      <c r="E21" s="142"/>
      <c r="F21" s="142"/>
      <c r="G21" s="142"/>
      <c r="H21" s="142" t="s">
        <v>77</v>
      </c>
      <c r="I21" s="142"/>
      <c r="J21" s="142"/>
      <c r="K21" s="142" t="s">
        <v>78</v>
      </c>
      <c r="L21" s="142"/>
      <c r="M21" s="142"/>
      <c r="N21" s="142"/>
      <c r="O21" s="142"/>
      <c r="P21" s="178"/>
    </row>
    <row r="22" spans="2:16" ht="15">
      <c r="B22" s="19"/>
      <c r="C22" s="16"/>
      <c r="D22" s="16"/>
      <c r="E22" s="16"/>
      <c r="F22" s="16"/>
      <c r="G22" s="6"/>
      <c r="H22" s="6"/>
      <c r="I22" s="6"/>
      <c r="J22" s="6"/>
      <c r="K22" s="6"/>
      <c r="L22" s="6"/>
      <c r="M22" s="6"/>
      <c r="N22" s="6"/>
      <c r="O22" s="6"/>
      <c r="P22" s="20"/>
    </row>
    <row r="23" spans="2:16" ht="24.75" customHeight="1">
      <c r="B23" s="185" t="s">
        <v>21</v>
      </c>
      <c r="C23" s="186"/>
      <c r="D23" s="16"/>
      <c r="E23" s="16"/>
      <c r="F23" s="16"/>
      <c r="G23" s="16"/>
      <c r="H23" s="6"/>
      <c r="I23" s="6"/>
      <c r="J23" s="6"/>
      <c r="K23" s="6"/>
      <c r="L23" s="6"/>
      <c r="M23" s="6"/>
      <c r="N23" s="6"/>
      <c r="O23" s="6"/>
      <c r="P23" s="20"/>
    </row>
    <row r="24" spans="2:16" ht="39.75" customHeight="1">
      <c r="B24" s="136" t="s">
        <v>79</v>
      </c>
      <c r="C24" s="137"/>
      <c r="D24" s="137"/>
      <c r="E24" s="137"/>
      <c r="F24" s="137"/>
      <c r="G24" s="137"/>
      <c r="H24" s="137"/>
      <c r="I24" s="137"/>
      <c r="J24" s="137"/>
      <c r="K24" s="137"/>
      <c r="L24" s="137"/>
      <c r="M24" s="137"/>
      <c r="N24" s="137"/>
      <c r="O24" s="137"/>
      <c r="P24" s="21"/>
    </row>
    <row r="25" spans="2:16" ht="15">
      <c r="B25" s="187" t="s">
        <v>80</v>
      </c>
      <c r="C25" s="188"/>
      <c r="D25" s="188"/>
      <c r="E25" s="188"/>
      <c r="F25" s="188"/>
      <c r="G25" s="188"/>
      <c r="H25" s="188"/>
      <c r="I25" s="188"/>
      <c r="J25" s="188"/>
      <c r="K25" s="188"/>
      <c r="L25" s="188"/>
      <c r="M25" s="188"/>
      <c r="N25" s="188"/>
      <c r="O25" s="188"/>
      <c r="P25" s="21"/>
    </row>
    <row r="26" spans="2:16" ht="15">
      <c r="B26" s="187" t="s">
        <v>81</v>
      </c>
      <c r="C26" s="188"/>
      <c r="D26" s="188"/>
      <c r="E26" s="188"/>
      <c r="F26" s="188"/>
      <c r="G26" s="188"/>
      <c r="H26" s="188"/>
      <c r="I26" s="188"/>
      <c r="J26" s="188"/>
      <c r="K26" s="188"/>
      <c r="L26" s="188"/>
      <c r="M26" s="188"/>
      <c r="N26" s="188"/>
      <c r="O26" s="188"/>
      <c r="P26" s="21"/>
    </row>
    <row r="27" spans="2:16" ht="14.25" customHeight="1">
      <c r="B27" s="19"/>
      <c r="C27" s="16"/>
      <c r="D27" s="16"/>
      <c r="E27" s="16"/>
      <c r="F27" s="16"/>
      <c r="G27" s="16"/>
      <c r="H27" s="6"/>
      <c r="I27" s="6"/>
      <c r="J27" s="6"/>
      <c r="K27" s="6"/>
      <c r="L27" s="6"/>
      <c r="M27" s="6"/>
      <c r="N27" s="6"/>
      <c r="O27" s="6"/>
      <c r="P27" s="20"/>
    </row>
    <row r="28" spans="2:16" ht="28.5" customHeight="1">
      <c r="B28" s="22" t="s">
        <v>8</v>
      </c>
      <c r="C28" s="168" t="s">
        <v>94</v>
      </c>
      <c r="D28" s="168"/>
      <c r="E28" s="168"/>
      <c r="F28" s="168"/>
      <c r="G28" s="168"/>
      <c r="H28" s="168"/>
      <c r="I28" s="168"/>
      <c r="J28" s="168"/>
      <c r="K28" s="168"/>
      <c r="L28" s="168"/>
      <c r="M28" s="168"/>
      <c r="N28" s="168"/>
      <c r="O28" s="168"/>
      <c r="P28" s="169"/>
    </row>
    <row r="29" spans="2:16" ht="15" customHeight="1">
      <c r="B29" s="19"/>
      <c r="C29" s="165"/>
      <c r="D29" s="165"/>
      <c r="E29" s="165"/>
      <c r="F29" s="165"/>
      <c r="G29" s="165"/>
      <c r="H29" s="165"/>
      <c r="I29" s="165"/>
      <c r="J29" s="165"/>
      <c r="K29" s="6"/>
      <c r="L29" s="6"/>
      <c r="M29" s="6"/>
      <c r="N29" s="6"/>
      <c r="O29" s="6"/>
      <c r="P29" s="20"/>
    </row>
    <row r="30" spans="2:16" ht="15">
      <c r="B30" s="167" t="s">
        <v>82</v>
      </c>
      <c r="C30" s="168"/>
      <c r="D30" s="168"/>
      <c r="E30" s="168"/>
      <c r="F30" s="168"/>
      <c r="G30" s="168"/>
      <c r="H30" s="168"/>
      <c r="I30" s="168"/>
      <c r="J30" s="168"/>
      <c r="K30" s="168"/>
      <c r="L30" s="168"/>
      <c r="M30" s="168"/>
      <c r="N30" s="168"/>
      <c r="O30" s="168"/>
      <c r="P30" s="169"/>
    </row>
    <row r="31" spans="2:16" ht="15">
      <c r="B31" s="19"/>
      <c r="C31" s="16"/>
      <c r="D31" s="16"/>
      <c r="E31" s="16"/>
      <c r="F31" s="16"/>
      <c r="G31" s="16"/>
      <c r="H31" s="6"/>
      <c r="I31" s="6"/>
      <c r="J31" s="6"/>
      <c r="K31" s="6"/>
      <c r="L31" s="6"/>
      <c r="M31" s="6"/>
      <c r="N31" s="6"/>
      <c r="O31" s="6"/>
      <c r="P31" s="20"/>
    </row>
    <row r="32" spans="2:16" ht="3" customHeight="1">
      <c r="B32" s="19"/>
      <c r="C32" s="16"/>
      <c r="D32" s="16"/>
      <c r="E32" s="16"/>
      <c r="F32" s="16"/>
      <c r="G32" s="16"/>
      <c r="H32" s="6"/>
      <c r="I32" s="6"/>
      <c r="J32" s="6"/>
      <c r="K32" s="6"/>
      <c r="L32" s="6"/>
      <c r="M32" s="6"/>
      <c r="N32" s="6"/>
      <c r="O32" s="6"/>
      <c r="P32" s="20"/>
    </row>
    <row r="33" spans="2:16" ht="15">
      <c r="B33" s="19"/>
      <c r="C33" s="9"/>
      <c r="D33" s="145"/>
      <c r="E33" s="145"/>
      <c r="F33" s="145"/>
      <c r="G33" s="145"/>
      <c r="H33" s="145"/>
      <c r="I33" s="6"/>
      <c r="J33" s="149"/>
      <c r="K33" s="149"/>
      <c r="L33" s="149"/>
      <c r="M33" s="149"/>
      <c r="N33" s="149"/>
      <c r="O33" s="6"/>
      <c r="P33" s="20"/>
    </row>
    <row r="34" spans="2:16" ht="15" customHeight="1">
      <c r="B34" s="23"/>
      <c r="C34" s="166" t="s">
        <v>29</v>
      </c>
      <c r="D34" s="166"/>
      <c r="E34" s="16"/>
      <c r="F34" s="16"/>
      <c r="G34" s="16"/>
      <c r="H34" s="6"/>
      <c r="I34" s="6"/>
      <c r="J34" s="152" t="s">
        <v>29</v>
      </c>
      <c r="K34" s="152"/>
      <c r="L34" s="152"/>
      <c r="M34" s="152"/>
      <c r="N34" s="152"/>
      <c r="O34" s="6"/>
      <c r="P34" s="20"/>
    </row>
    <row r="35" spans="2:16" ht="15">
      <c r="B35" s="19"/>
      <c r="C35" s="166" t="s">
        <v>4</v>
      </c>
      <c r="D35" s="166"/>
      <c r="E35" s="16"/>
      <c r="F35" s="16"/>
      <c r="G35" s="16"/>
      <c r="H35" s="6"/>
      <c r="I35" s="6"/>
      <c r="J35" s="145" t="s">
        <v>4</v>
      </c>
      <c r="K35" s="145"/>
      <c r="L35" s="145"/>
      <c r="M35" s="145"/>
      <c r="N35" s="145"/>
      <c r="O35" s="6"/>
      <c r="P35" s="20"/>
    </row>
    <row r="36" spans="2:16" ht="12.75" customHeight="1">
      <c r="B36" s="24" t="s">
        <v>13</v>
      </c>
      <c r="C36" s="17"/>
      <c r="D36" s="10"/>
      <c r="E36" s="10"/>
      <c r="F36" s="10"/>
      <c r="G36" s="10"/>
      <c r="H36" s="10"/>
      <c r="I36" s="10"/>
      <c r="J36" s="10"/>
      <c r="K36" s="11"/>
      <c r="L36" s="11"/>
      <c r="M36" s="11"/>
      <c r="N36" s="11"/>
      <c r="O36" s="11"/>
      <c r="P36" s="25"/>
    </row>
    <row r="37" spans="2:16" ht="30" customHeight="1">
      <c r="B37" s="167" t="s">
        <v>22</v>
      </c>
      <c r="C37" s="170"/>
      <c r="D37" s="170"/>
      <c r="E37" s="170"/>
      <c r="F37" s="170"/>
      <c r="G37" s="170"/>
      <c r="H37" s="170"/>
      <c r="I37" s="170"/>
      <c r="J37" s="170"/>
      <c r="K37" s="170"/>
      <c r="L37" s="170"/>
      <c r="M37" s="170"/>
      <c r="N37" s="170"/>
      <c r="O37" s="170"/>
      <c r="P37" s="171"/>
    </row>
    <row r="38" spans="2:16" ht="33" customHeight="1">
      <c r="B38" s="167" t="s">
        <v>23</v>
      </c>
      <c r="C38" s="168"/>
      <c r="D38" s="168"/>
      <c r="E38" s="168"/>
      <c r="F38" s="168"/>
      <c r="G38" s="168"/>
      <c r="H38" s="168"/>
      <c r="I38" s="168"/>
      <c r="J38" s="168"/>
      <c r="K38" s="168"/>
      <c r="L38" s="168"/>
      <c r="M38" s="168"/>
      <c r="N38" s="168"/>
      <c r="O38" s="168"/>
      <c r="P38" s="169"/>
    </row>
    <row r="39" spans="2:16" ht="30.75" customHeight="1">
      <c r="B39" s="167" t="s">
        <v>24</v>
      </c>
      <c r="C39" s="168"/>
      <c r="D39" s="168"/>
      <c r="E39" s="168"/>
      <c r="F39" s="168"/>
      <c r="G39" s="168"/>
      <c r="H39" s="168"/>
      <c r="I39" s="168"/>
      <c r="J39" s="168"/>
      <c r="K39" s="168"/>
      <c r="L39" s="168"/>
      <c r="M39" s="168"/>
      <c r="N39" s="168"/>
      <c r="O39" s="168"/>
      <c r="P39" s="169"/>
    </row>
    <row r="40" spans="2:16" ht="15">
      <c r="B40" s="162" t="s">
        <v>25</v>
      </c>
      <c r="C40" s="163"/>
      <c r="D40" s="163"/>
      <c r="E40" s="163"/>
      <c r="F40" s="163"/>
      <c r="G40" s="163"/>
      <c r="H40" s="163"/>
      <c r="I40" s="163"/>
      <c r="J40" s="163"/>
      <c r="K40" s="163"/>
      <c r="L40" s="163"/>
      <c r="M40" s="163"/>
      <c r="N40" s="163"/>
      <c r="O40" s="163"/>
      <c r="P40" s="164"/>
    </row>
    <row r="41" spans="2:16" ht="29.25" customHeight="1" thickBot="1">
      <c r="B41" s="26" t="s">
        <v>15</v>
      </c>
      <c r="C41" s="143" t="s">
        <v>16</v>
      </c>
      <c r="D41" s="143"/>
      <c r="E41" s="143"/>
      <c r="F41" s="143"/>
      <c r="G41" s="143"/>
      <c r="H41" s="143"/>
      <c r="I41" s="143"/>
      <c r="J41" s="27"/>
      <c r="K41" s="28"/>
      <c r="L41" s="28"/>
      <c r="M41" s="143" t="s">
        <v>28</v>
      </c>
      <c r="N41" s="143"/>
      <c r="O41" s="143"/>
      <c r="P41" s="144"/>
    </row>
  </sheetData>
  <sheetProtection/>
  <mergeCells count="74">
    <mergeCell ref="D17:G18"/>
    <mergeCell ref="C28:P28"/>
    <mergeCell ref="N21:P21"/>
    <mergeCell ref="D21:G21"/>
    <mergeCell ref="B25:O25"/>
    <mergeCell ref="C41:I41"/>
    <mergeCell ref="B4:N4"/>
    <mergeCell ref="C17:C18"/>
    <mergeCell ref="B23:C23"/>
    <mergeCell ref="B26:O26"/>
    <mergeCell ref="H15:J15"/>
    <mergeCell ref="D14:E14"/>
    <mergeCell ref="B30:P30"/>
    <mergeCell ref="B21:C21"/>
    <mergeCell ref="D16:G16"/>
    <mergeCell ref="B3:L3"/>
    <mergeCell ref="B5:L5"/>
    <mergeCell ref="N12:P12"/>
    <mergeCell ref="H17:J18"/>
    <mergeCell ref="N17:P18"/>
    <mergeCell ref="F12:G12"/>
    <mergeCell ref="B16:C16"/>
    <mergeCell ref="H16:J16"/>
    <mergeCell ref="K17:M18"/>
    <mergeCell ref="B17:B20"/>
    <mergeCell ref="B40:P40"/>
    <mergeCell ref="C29:J29"/>
    <mergeCell ref="C35:D35"/>
    <mergeCell ref="B38:P38"/>
    <mergeCell ref="D33:H33"/>
    <mergeCell ref="C34:D34"/>
    <mergeCell ref="J35:N35"/>
    <mergeCell ref="B39:P39"/>
    <mergeCell ref="B37:P37"/>
    <mergeCell ref="K11:M11"/>
    <mergeCell ref="H14:J14"/>
    <mergeCell ref="K21:M21"/>
    <mergeCell ref="H21:J21"/>
    <mergeCell ref="N20:P20"/>
    <mergeCell ref="D15:E15"/>
    <mergeCell ref="K14:M14"/>
    <mergeCell ref="F14:G14"/>
    <mergeCell ref="K16:M16"/>
    <mergeCell ref="K15:M15"/>
    <mergeCell ref="D9:G9"/>
    <mergeCell ref="B12:B15"/>
    <mergeCell ref="J33:N33"/>
    <mergeCell ref="F15:G15"/>
    <mergeCell ref="K13:M13"/>
    <mergeCell ref="H10:P10"/>
    <mergeCell ref="D20:G20"/>
    <mergeCell ref="H20:J20"/>
    <mergeCell ref="K20:M20"/>
    <mergeCell ref="N15:P15"/>
    <mergeCell ref="N13:P13"/>
    <mergeCell ref="K12:M12"/>
    <mergeCell ref="D11:G11"/>
    <mergeCell ref="H12:J12"/>
    <mergeCell ref="D12:E12"/>
    <mergeCell ref="M41:P41"/>
    <mergeCell ref="J34:N34"/>
    <mergeCell ref="N16:P16"/>
    <mergeCell ref="H11:J11"/>
    <mergeCell ref="N11:P11"/>
    <mergeCell ref="D19:G19"/>
    <mergeCell ref="H19:J19"/>
    <mergeCell ref="K19:M19"/>
    <mergeCell ref="N19:P19"/>
    <mergeCell ref="B24:O24"/>
    <mergeCell ref="B7:P7"/>
    <mergeCell ref="N14:P14"/>
    <mergeCell ref="D13:E13"/>
    <mergeCell ref="F13:G13"/>
    <mergeCell ref="H13:J13"/>
  </mergeCells>
  <printOptions horizontalCentered="1" verticalCentered="1"/>
  <pageMargins left="0.7874015748031497" right="0.7874015748031497" top="0.7874015748031497" bottom="0.7874015748031497" header="0" footer="0"/>
  <pageSetup fitToHeight="0" fitToWidth="1" horizontalDpi="600" verticalDpi="600" orientation="landscape" paperSize="9" scale="66" r:id="rId2"/>
  <rowBreaks count="1" manualBreakCount="1">
    <brk id="19" min="1" max="15" man="1"/>
  </rowBreaks>
  <drawing r:id="rId1"/>
</worksheet>
</file>

<file path=xl/worksheets/sheet2.xml><?xml version="1.0" encoding="utf-8"?>
<worksheet xmlns="http://schemas.openxmlformats.org/spreadsheetml/2006/main" xmlns:r="http://schemas.openxmlformats.org/officeDocument/2006/relationships">
  <dimension ref="A1:K45"/>
  <sheetViews>
    <sheetView showGridLines="0" zoomScalePageLayoutView="0" workbookViewId="0" topLeftCell="A22">
      <selection activeCell="G33" sqref="G33"/>
    </sheetView>
  </sheetViews>
  <sheetFormatPr defaultColWidth="11.421875" defaultRowHeight="12.75"/>
  <cols>
    <col min="1" max="1" width="37.421875" style="0" customWidth="1"/>
    <col min="2" max="2" width="8.57421875" style="0" hidden="1" customWidth="1"/>
    <col min="3" max="3" width="18.140625" style="0" bestFit="1" customWidth="1"/>
    <col min="4" max="4" width="15.8515625" style="0" customWidth="1"/>
    <col min="5" max="5" width="18.140625" style="0" hidden="1" customWidth="1"/>
    <col min="6" max="6" width="18.140625" style="0" customWidth="1"/>
    <col min="7" max="7" width="18.57421875" style="0" customWidth="1"/>
    <col min="8" max="8" width="15.57421875" style="0" hidden="1" customWidth="1"/>
    <col min="9" max="9" width="15.8515625" style="0" customWidth="1"/>
    <col min="10" max="10" width="12.421875" style="0" customWidth="1"/>
    <col min="11" max="11" width="12.421875" style="0" bestFit="1" customWidth="1"/>
  </cols>
  <sheetData>
    <row r="1" spans="1:9" ht="13.5" thickBot="1">
      <c r="A1" s="192" t="s">
        <v>92</v>
      </c>
      <c r="B1" s="193"/>
      <c r="C1" s="193"/>
      <c r="D1" s="193"/>
      <c r="E1" s="193"/>
      <c r="F1" s="193"/>
      <c r="G1" s="193"/>
      <c r="H1" s="193"/>
      <c r="I1" s="194"/>
    </row>
    <row r="2" spans="1:9" ht="14.25" thickBot="1" thickTop="1">
      <c r="A2" s="195" t="s">
        <v>93</v>
      </c>
      <c r="B2" s="196"/>
      <c r="C2" s="196"/>
      <c r="D2" s="196"/>
      <c r="E2" s="196"/>
      <c r="F2" s="196"/>
      <c r="G2" s="196"/>
      <c r="H2" s="196"/>
      <c r="I2" s="197"/>
    </row>
    <row r="3" spans="1:9" ht="29.25" customHeight="1" thickTop="1">
      <c r="A3" s="203"/>
      <c r="B3" s="203"/>
      <c r="C3" s="204"/>
      <c r="D3" s="120" t="s">
        <v>34</v>
      </c>
      <c r="E3" s="121"/>
      <c r="F3" s="122"/>
      <c r="G3" s="200" t="s">
        <v>35</v>
      </c>
      <c r="H3" s="201"/>
      <c r="I3" s="202"/>
    </row>
    <row r="4" spans="1:9" ht="51.75" thickBot="1">
      <c r="A4" s="123" t="s">
        <v>43</v>
      </c>
      <c r="B4" s="124" t="s">
        <v>44</v>
      </c>
      <c r="C4" s="125" t="s">
        <v>45</v>
      </c>
      <c r="D4" s="126" t="s">
        <v>73</v>
      </c>
      <c r="E4" s="127" t="s">
        <v>76</v>
      </c>
      <c r="F4" s="128" t="s">
        <v>74</v>
      </c>
      <c r="G4" s="129" t="s">
        <v>73</v>
      </c>
      <c r="H4" s="130" t="s">
        <v>76</v>
      </c>
      <c r="I4" s="131" t="s">
        <v>74</v>
      </c>
    </row>
    <row r="5" spans="1:11" ht="26.25" thickTop="1">
      <c r="A5" s="50" t="s">
        <v>46</v>
      </c>
      <c r="B5" s="51">
        <v>1</v>
      </c>
      <c r="C5" s="52">
        <f aca="true" t="shared" si="0" ref="C5:C33">+B5*9</f>
        <v>9</v>
      </c>
      <c r="D5" s="53">
        <v>184083</v>
      </c>
      <c r="E5" s="54">
        <f>D5*C5</f>
        <v>1656747</v>
      </c>
      <c r="F5" s="55">
        <v>1656751</v>
      </c>
      <c r="G5" s="56">
        <v>683060</v>
      </c>
      <c r="H5" s="57">
        <f>G5*C5</f>
        <v>6147540</v>
      </c>
      <c r="I5" s="58">
        <v>6147540</v>
      </c>
      <c r="J5" s="73"/>
      <c r="K5" s="41"/>
    </row>
    <row r="6" spans="1:11" ht="12.75">
      <c r="A6" s="38" t="s">
        <v>47</v>
      </c>
      <c r="B6" s="39">
        <v>1</v>
      </c>
      <c r="C6" s="43">
        <f t="shared" si="0"/>
        <v>9</v>
      </c>
      <c r="D6" s="44">
        <v>36565</v>
      </c>
      <c r="E6" s="45">
        <f aca="true" t="shared" si="1" ref="E6:E33">D6*C6</f>
        <v>329085</v>
      </c>
      <c r="F6" s="46">
        <v>329086</v>
      </c>
      <c r="G6" s="47">
        <v>87822</v>
      </c>
      <c r="H6" s="48">
        <f aca="true" t="shared" si="2" ref="H6:H33">G6*C6</f>
        <v>790398</v>
      </c>
      <c r="I6" s="49">
        <v>790398</v>
      </c>
      <c r="J6" s="41"/>
      <c r="K6" s="41"/>
    </row>
    <row r="7" spans="1:11" ht="25.5">
      <c r="A7" s="38" t="s">
        <v>48</v>
      </c>
      <c r="B7" s="39">
        <v>4</v>
      </c>
      <c r="C7" s="43">
        <f t="shared" si="0"/>
        <v>36</v>
      </c>
      <c r="D7" s="44">
        <v>7130</v>
      </c>
      <c r="E7" s="45">
        <f t="shared" si="1"/>
        <v>256680</v>
      </c>
      <c r="F7" s="46">
        <v>256697</v>
      </c>
      <c r="G7" s="47">
        <v>24395</v>
      </c>
      <c r="H7" s="48">
        <f t="shared" si="2"/>
        <v>878220</v>
      </c>
      <c r="I7" s="49">
        <v>878220</v>
      </c>
      <c r="J7" s="73"/>
      <c r="K7" s="41"/>
    </row>
    <row r="8" spans="1:11" ht="12.75">
      <c r="A8" s="38" t="s">
        <v>49</v>
      </c>
      <c r="B8" s="39">
        <v>70</v>
      </c>
      <c r="C8" s="43">
        <f t="shared" si="0"/>
        <v>630</v>
      </c>
      <c r="D8" s="44">
        <v>872</v>
      </c>
      <c r="E8" s="45">
        <f t="shared" si="1"/>
        <v>549360</v>
      </c>
      <c r="F8" s="46">
        <v>549530</v>
      </c>
      <c r="G8" s="47">
        <v>2380</v>
      </c>
      <c r="H8" s="48">
        <f t="shared" si="2"/>
        <v>1499400</v>
      </c>
      <c r="I8" s="49">
        <v>1499400</v>
      </c>
      <c r="J8" s="73"/>
      <c r="K8" s="41"/>
    </row>
    <row r="9" spans="1:11" ht="12.75">
      <c r="A9" s="38" t="s">
        <v>50</v>
      </c>
      <c r="B9" s="39">
        <v>40</v>
      </c>
      <c r="C9" s="43">
        <f t="shared" si="0"/>
        <v>360</v>
      </c>
      <c r="D9" s="44">
        <v>507</v>
      </c>
      <c r="E9" s="45">
        <f t="shared" si="1"/>
        <v>182520</v>
      </c>
      <c r="F9" s="46">
        <v>182498</v>
      </c>
      <c r="G9" s="47">
        <v>2856</v>
      </c>
      <c r="H9" s="48">
        <f t="shared" si="2"/>
        <v>1028160</v>
      </c>
      <c r="I9" s="49">
        <v>1028160</v>
      </c>
      <c r="J9" s="73"/>
      <c r="K9" s="41"/>
    </row>
    <row r="10" spans="1:11" ht="12.75">
      <c r="A10" s="38" t="s">
        <v>51</v>
      </c>
      <c r="B10" s="39">
        <v>1</v>
      </c>
      <c r="C10" s="43">
        <f t="shared" si="0"/>
        <v>9</v>
      </c>
      <c r="D10" s="44">
        <v>16517</v>
      </c>
      <c r="E10" s="45">
        <f t="shared" si="1"/>
        <v>148653</v>
      </c>
      <c r="F10" s="46">
        <v>148655</v>
      </c>
      <c r="G10" s="47">
        <v>39032</v>
      </c>
      <c r="H10" s="48">
        <f t="shared" si="2"/>
        <v>351288</v>
      </c>
      <c r="I10" s="49">
        <v>351288</v>
      </c>
      <c r="J10" s="41"/>
      <c r="K10" s="41"/>
    </row>
    <row r="11" spans="1:11" ht="12.75">
      <c r="A11" s="38" t="s">
        <v>52</v>
      </c>
      <c r="B11" s="39">
        <v>70</v>
      </c>
      <c r="C11" s="43">
        <f t="shared" si="0"/>
        <v>630</v>
      </c>
      <c r="D11" s="44">
        <v>872</v>
      </c>
      <c r="E11" s="45">
        <f t="shared" si="1"/>
        <v>549360</v>
      </c>
      <c r="F11" s="46">
        <v>549530</v>
      </c>
      <c r="G11" s="47">
        <v>2380</v>
      </c>
      <c r="H11" s="48">
        <f t="shared" si="2"/>
        <v>1499400</v>
      </c>
      <c r="I11" s="49">
        <v>1499400</v>
      </c>
      <c r="J11" s="41"/>
      <c r="K11" s="41"/>
    </row>
    <row r="12" spans="1:11" ht="25.5">
      <c r="A12" s="38" t="s">
        <v>53</v>
      </c>
      <c r="B12" s="39">
        <v>1</v>
      </c>
      <c r="C12" s="43">
        <f t="shared" si="0"/>
        <v>9</v>
      </c>
      <c r="D12" s="44">
        <v>16517</v>
      </c>
      <c r="E12" s="45">
        <f t="shared" si="1"/>
        <v>148653</v>
      </c>
      <c r="F12" s="46">
        <v>148655</v>
      </c>
      <c r="G12" s="47">
        <v>48790</v>
      </c>
      <c r="H12" s="48">
        <f t="shared" si="2"/>
        <v>439110</v>
      </c>
      <c r="I12" s="49">
        <v>439110</v>
      </c>
      <c r="J12" s="41"/>
      <c r="K12" s="41"/>
    </row>
    <row r="13" spans="1:11" ht="25.5">
      <c r="A13" s="38" t="s">
        <v>53</v>
      </c>
      <c r="B13" s="39">
        <v>1</v>
      </c>
      <c r="C13" s="43">
        <f t="shared" si="0"/>
        <v>9</v>
      </c>
      <c r="D13" s="44">
        <v>16517</v>
      </c>
      <c r="E13" s="45">
        <f t="shared" si="1"/>
        <v>148653</v>
      </c>
      <c r="F13" s="46">
        <v>148655</v>
      </c>
      <c r="G13" s="47">
        <v>48790</v>
      </c>
      <c r="H13" s="48">
        <f t="shared" si="2"/>
        <v>439110</v>
      </c>
      <c r="I13" s="49">
        <v>439110</v>
      </c>
      <c r="J13" s="41"/>
      <c r="K13" s="41"/>
    </row>
    <row r="14" spans="1:11" ht="12.75">
      <c r="A14" s="38" t="s">
        <v>54</v>
      </c>
      <c r="B14" s="39">
        <v>2</v>
      </c>
      <c r="C14" s="43">
        <f t="shared" si="0"/>
        <v>18</v>
      </c>
      <c r="D14" s="44">
        <v>132107</v>
      </c>
      <c r="E14" s="45">
        <f t="shared" si="1"/>
        <v>2377926</v>
      </c>
      <c r="F14" s="46">
        <v>2377920</v>
      </c>
      <c r="G14" s="47">
        <v>243950</v>
      </c>
      <c r="H14" s="48">
        <f t="shared" si="2"/>
        <v>4391100</v>
      </c>
      <c r="I14" s="49">
        <v>4391100</v>
      </c>
      <c r="J14" s="73"/>
      <c r="K14" s="41"/>
    </row>
    <row r="15" spans="1:11" s="40" customFormat="1" ht="38.25">
      <c r="A15" s="38" t="s">
        <v>55</v>
      </c>
      <c r="B15" s="39">
        <v>1</v>
      </c>
      <c r="C15" s="74">
        <f t="shared" si="0"/>
        <v>9</v>
      </c>
      <c r="D15" s="75">
        <v>133279</v>
      </c>
      <c r="E15" s="76">
        <f t="shared" si="1"/>
        <v>1199511</v>
      </c>
      <c r="F15" s="77">
        <v>1199509</v>
      </c>
      <c r="G15" s="78">
        <v>107100</v>
      </c>
      <c r="H15" s="79">
        <f t="shared" si="2"/>
        <v>963900</v>
      </c>
      <c r="I15" s="80">
        <v>963900</v>
      </c>
      <c r="J15" s="73"/>
      <c r="K15" s="42"/>
    </row>
    <row r="16" spans="1:11" ht="38.25">
      <c r="A16" s="38" t="s">
        <v>56</v>
      </c>
      <c r="B16" s="39">
        <v>1</v>
      </c>
      <c r="C16" s="43">
        <f t="shared" si="0"/>
        <v>9</v>
      </c>
      <c r="D16" s="44">
        <v>31700</v>
      </c>
      <c r="E16" s="45">
        <f t="shared" si="1"/>
        <v>285300</v>
      </c>
      <c r="F16" s="46">
        <v>285304</v>
      </c>
      <c r="G16" s="47">
        <v>58548</v>
      </c>
      <c r="H16" s="48">
        <f t="shared" si="2"/>
        <v>526932</v>
      </c>
      <c r="I16" s="49">
        <v>526932</v>
      </c>
      <c r="J16" s="41"/>
      <c r="K16" s="41"/>
    </row>
    <row r="17" spans="1:11" ht="25.5">
      <c r="A17" s="38" t="s">
        <v>42</v>
      </c>
      <c r="B17" s="39">
        <v>1</v>
      </c>
      <c r="C17" s="43">
        <f t="shared" si="0"/>
        <v>9</v>
      </c>
      <c r="D17" s="44">
        <v>12415</v>
      </c>
      <c r="E17" s="45">
        <f t="shared" si="1"/>
        <v>111735</v>
      </c>
      <c r="F17" s="46">
        <v>111737</v>
      </c>
      <c r="G17" s="47">
        <v>7735</v>
      </c>
      <c r="H17" s="48">
        <f t="shared" si="2"/>
        <v>69615</v>
      </c>
      <c r="I17" s="49">
        <v>69615</v>
      </c>
      <c r="J17" s="41"/>
      <c r="K17" s="41"/>
    </row>
    <row r="18" spans="1:11" ht="25.5">
      <c r="A18" s="38" t="s">
        <v>57</v>
      </c>
      <c r="B18" s="39">
        <v>1</v>
      </c>
      <c r="C18" s="43">
        <f t="shared" si="0"/>
        <v>9</v>
      </c>
      <c r="D18" s="44">
        <v>1758</v>
      </c>
      <c r="E18" s="45">
        <f t="shared" si="1"/>
        <v>15822</v>
      </c>
      <c r="F18" s="46">
        <v>15819</v>
      </c>
      <c r="G18" s="47">
        <v>48790</v>
      </c>
      <c r="H18" s="48">
        <f t="shared" si="2"/>
        <v>439110</v>
      </c>
      <c r="I18" s="49">
        <v>439110</v>
      </c>
      <c r="J18" s="41"/>
      <c r="K18" s="41"/>
    </row>
    <row r="19" spans="1:11" ht="25.5">
      <c r="A19" s="38" t="s">
        <v>58</v>
      </c>
      <c r="B19" s="39">
        <v>1</v>
      </c>
      <c r="C19" s="43">
        <f t="shared" si="0"/>
        <v>9</v>
      </c>
      <c r="D19" s="44">
        <v>1758</v>
      </c>
      <c r="E19" s="45">
        <f t="shared" si="1"/>
        <v>15822</v>
      </c>
      <c r="F19" s="46">
        <v>15819</v>
      </c>
      <c r="G19" s="47">
        <v>39032</v>
      </c>
      <c r="H19" s="48">
        <f t="shared" si="2"/>
        <v>351288</v>
      </c>
      <c r="I19" s="49">
        <v>351288</v>
      </c>
      <c r="J19" s="41"/>
      <c r="K19" s="41"/>
    </row>
    <row r="20" spans="1:11" ht="38.25">
      <c r="A20" s="38" t="s">
        <v>59</v>
      </c>
      <c r="B20" s="39">
        <v>1</v>
      </c>
      <c r="C20" s="43">
        <f t="shared" si="0"/>
        <v>9</v>
      </c>
      <c r="D20" s="44">
        <v>122278</v>
      </c>
      <c r="E20" s="45">
        <f t="shared" si="1"/>
        <v>1100502</v>
      </c>
      <c r="F20" s="46">
        <v>1100506</v>
      </c>
      <c r="G20" s="47">
        <v>64379</v>
      </c>
      <c r="H20" s="48">
        <f t="shared" si="2"/>
        <v>579411</v>
      </c>
      <c r="I20" s="49">
        <v>579411</v>
      </c>
      <c r="J20" s="41"/>
      <c r="K20" s="41"/>
    </row>
    <row r="21" spans="1:11" ht="25.5">
      <c r="A21" s="38" t="s">
        <v>60</v>
      </c>
      <c r="B21" s="39">
        <v>1</v>
      </c>
      <c r="C21" s="43">
        <f t="shared" si="0"/>
        <v>9</v>
      </c>
      <c r="D21" s="44">
        <v>74933</v>
      </c>
      <c r="E21" s="45">
        <f t="shared" si="1"/>
        <v>674397</v>
      </c>
      <c r="F21" s="46">
        <v>674398</v>
      </c>
      <c r="G21" s="47">
        <v>24395</v>
      </c>
      <c r="H21" s="48">
        <f t="shared" si="2"/>
        <v>219555</v>
      </c>
      <c r="I21" s="49">
        <v>219555</v>
      </c>
      <c r="J21" s="41"/>
      <c r="K21" s="41"/>
    </row>
    <row r="22" spans="1:11" ht="38.25">
      <c r="A22" s="38" t="s">
        <v>61</v>
      </c>
      <c r="B22" s="39">
        <v>1</v>
      </c>
      <c r="C22" s="43">
        <f t="shared" si="0"/>
        <v>9</v>
      </c>
      <c r="D22" s="44">
        <v>74340</v>
      </c>
      <c r="E22" s="45">
        <f t="shared" si="1"/>
        <v>669060</v>
      </c>
      <c r="F22" s="46">
        <v>669064</v>
      </c>
      <c r="G22" s="47">
        <v>24395</v>
      </c>
      <c r="H22" s="48">
        <f t="shared" si="2"/>
        <v>219555</v>
      </c>
      <c r="I22" s="49">
        <v>219555</v>
      </c>
      <c r="J22" s="41"/>
      <c r="K22" s="41"/>
    </row>
    <row r="23" spans="1:11" ht="25.5">
      <c r="A23" s="38" t="s">
        <v>62</v>
      </c>
      <c r="B23" s="39">
        <v>1</v>
      </c>
      <c r="C23" s="43">
        <f t="shared" si="0"/>
        <v>9</v>
      </c>
      <c r="D23" s="44">
        <v>31581</v>
      </c>
      <c r="E23" s="45">
        <f t="shared" si="1"/>
        <v>284229</v>
      </c>
      <c r="F23" s="46">
        <v>284233</v>
      </c>
      <c r="G23" s="47">
        <v>10710</v>
      </c>
      <c r="H23" s="48">
        <f t="shared" si="2"/>
        <v>96390</v>
      </c>
      <c r="I23" s="49">
        <v>96390</v>
      </c>
      <c r="J23" s="41"/>
      <c r="K23" s="41"/>
    </row>
    <row r="24" spans="1:11" ht="38.25">
      <c r="A24" s="38" t="s">
        <v>63</v>
      </c>
      <c r="B24" s="39">
        <v>1</v>
      </c>
      <c r="C24" s="43">
        <f t="shared" si="0"/>
        <v>9</v>
      </c>
      <c r="D24" s="44">
        <v>50673</v>
      </c>
      <c r="E24" s="45">
        <f t="shared" si="1"/>
        <v>456057</v>
      </c>
      <c r="F24" s="46">
        <v>456053</v>
      </c>
      <c r="G24" s="47">
        <v>14637</v>
      </c>
      <c r="H24" s="48">
        <f t="shared" si="2"/>
        <v>131733</v>
      </c>
      <c r="I24" s="49">
        <v>131733</v>
      </c>
      <c r="J24" s="41"/>
      <c r="K24" s="41"/>
    </row>
    <row r="25" spans="1:11" ht="25.5">
      <c r="A25" s="38" t="s">
        <v>64</v>
      </c>
      <c r="B25" s="39">
        <v>1</v>
      </c>
      <c r="C25" s="43">
        <f t="shared" si="0"/>
        <v>9</v>
      </c>
      <c r="D25" s="44">
        <v>15984</v>
      </c>
      <c r="E25" s="45">
        <f t="shared" si="1"/>
        <v>143856</v>
      </c>
      <c r="F25" s="46">
        <v>143857</v>
      </c>
      <c r="G25" s="47">
        <v>3927</v>
      </c>
      <c r="H25" s="48">
        <f t="shared" si="2"/>
        <v>35343</v>
      </c>
      <c r="I25" s="49">
        <v>35343</v>
      </c>
      <c r="J25" s="41"/>
      <c r="K25" s="41"/>
    </row>
    <row r="26" spans="1:11" ht="25.5">
      <c r="A26" s="38" t="s">
        <v>65</v>
      </c>
      <c r="B26" s="39">
        <v>1</v>
      </c>
      <c r="C26" s="43">
        <f t="shared" si="0"/>
        <v>9</v>
      </c>
      <c r="D26" s="44">
        <v>28199</v>
      </c>
      <c r="E26" s="45">
        <f t="shared" si="1"/>
        <v>253791</v>
      </c>
      <c r="F26" s="46">
        <v>253795</v>
      </c>
      <c r="G26" s="47">
        <v>9758</v>
      </c>
      <c r="H26" s="48">
        <f t="shared" si="2"/>
        <v>87822</v>
      </c>
      <c r="I26" s="49">
        <v>87822</v>
      </c>
      <c r="J26" s="41"/>
      <c r="K26" s="41"/>
    </row>
    <row r="27" spans="1:11" ht="25.5">
      <c r="A27" s="38" t="s">
        <v>66</v>
      </c>
      <c r="B27" s="39">
        <v>61</v>
      </c>
      <c r="C27" s="43">
        <f t="shared" si="0"/>
        <v>549</v>
      </c>
      <c r="D27" s="44">
        <v>872</v>
      </c>
      <c r="E27" s="45">
        <f t="shared" si="1"/>
        <v>478728</v>
      </c>
      <c r="F27" s="46">
        <v>478876</v>
      </c>
      <c r="G27" s="47">
        <v>2380</v>
      </c>
      <c r="H27" s="48">
        <f t="shared" si="2"/>
        <v>1306620</v>
      </c>
      <c r="I27" s="49">
        <v>1306620</v>
      </c>
      <c r="J27" s="73"/>
      <c r="K27" s="41"/>
    </row>
    <row r="28" spans="1:11" ht="12.75">
      <c r="A28" s="38" t="s">
        <v>67</v>
      </c>
      <c r="B28" s="39">
        <v>16</v>
      </c>
      <c r="C28" s="43">
        <f t="shared" si="0"/>
        <v>144</v>
      </c>
      <c r="D28" s="44">
        <v>12096</v>
      </c>
      <c r="E28" s="45">
        <f t="shared" si="1"/>
        <v>1741824</v>
      </c>
      <c r="F28" s="46">
        <v>1741874</v>
      </c>
      <c r="G28" s="47">
        <v>11900</v>
      </c>
      <c r="H28" s="48">
        <f t="shared" si="2"/>
        <v>1713600</v>
      </c>
      <c r="I28" s="49">
        <v>1713600</v>
      </c>
      <c r="J28" s="41"/>
      <c r="K28" s="41"/>
    </row>
    <row r="29" spans="1:11" ht="12.75">
      <c r="A29" s="38" t="s">
        <v>68</v>
      </c>
      <c r="B29" s="39">
        <v>4</v>
      </c>
      <c r="C29" s="43">
        <f t="shared" si="0"/>
        <v>36</v>
      </c>
      <c r="D29" s="44">
        <v>4311</v>
      </c>
      <c r="E29" s="45">
        <f t="shared" si="1"/>
        <v>155196</v>
      </c>
      <c r="F29" s="46">
        <v>155209</v>
      </c>
      <c r="G29" s="47">
        <v>8330</v>
      </c>
      <c r="H29" s="48">
        <f t="shared" si="2"/>
        <v>299880</v>
      </c>
      <c r="I29" s="49">
        <v>299880</v>
      </c>
      <c r="J29" s="41"/>
      <c r="K29" s="41"/>
    </row>
    <row r="30" spans="1:11" ht="25.5">
      <c r="A30" s="38" t="s">
        <v>69</v>
      </c>
      <c r="B30" s="39">
        <v>2</v>
      </c>
      <c r="C30" s="43">
        <f t="shared" si="0"/>
        <v>18</v>
      </c>
      <c r="D30" s="44">
        <v>43560</v>
      </c>
      <c r="E30" s="45">
        <f t="shared" si="1"/>
        <v>784080</v>
      </c>
      <c r="F30" s="46">
        <v>784079</v>
      </c>
      <c r="G30" s="47">
        <v>6485.5</v>
      </c>
      <c r="H30" s="48">
        <f t="shared" si="2"/>
        <v>116739</v>
      </c>
      <c r="I30" s="49">
        <v>116739</v>
      </c>
      <c r="J30" s="41"/>
      <c r="K30" s="41"/>
    </row>
    <row r="31" spans="1:11" ht="12.75">
      <c r="A31" s="38" t="s">
        <v>70</v>
      </c>
      <c r="B31" s="39">
        <v>150</v>
      </c>
      <c r="C31" s="43">
        <f t="shared" si="0"/>
        <v>1350</v>
      </c>
      <c r="D31" s="44">
        <v>1222</v>
      </c>
      <c r="E31" s="45">
        <f t="shared" si="1"/>
        <v>1649700</v>
      </c>
      <c r="F31" s="46">
        <v>1649876</v>
      </c>
      <c r="G31" s="47">
        <v>119</v>
      </c>
      <c r="H31" s="48">
        <f t="shared" si="2"/>
        <v>160650</v>
      </c>
      <c r="I31" s="49">
        <v>160650</v>
      </c>
      <c r="J31" s="73"/>
      <c r="K31" s="41"/>
    </row>
    <row r="32" spans="1:11" ht="12.75">
      <c r="A32" s="38" t="s">
        <v>71</v>
      </c>
      <c r="B32" s="39">
        <v>1230</v>
      </c>
      <c r="C32" s="43">
        <f t="shared" si="0"/>
        <v>11070</v>
      </c>
      <c r="D32" s="44">
        <v>1517</v>
      </c>
      <c r="E32" s="45">
        <f t="shared" si="1"/>
        <v>16793190</v>
      </c>
      <c r="F32" s="46">
        <v>16795958</v>
      </c>
      <c r="G32" s="47">
        <v>1142</v>
      </c>
      <c r="H32" s="48">
        <f t="shared" si="2"/>
        <v>12641940</v>
      </c>
      <c r="I32" s="49">
        <v>12641940</v>
      </c>
      <c r="J32" s="41"/>
      <c r="K32" s="41"/>
    </row>
    <row r="33" spans="1:11" ht="13.5" thickBot="1">
      <c r="A33" s="59" t="s">
        <v>72</v>
      </c>
      <c r="B33" s="60">
        <v>600</v>
      </c>
      <c r="C33" s="61">
        <f t="shared" si="0"/>
        <v>5400</v>
      </c>
      <c r="D33" s="62">
        <v>998</v>
      </c>
      <c r="E33" s="63">
        <f t="shared" si="1"/>
        <v>5389200</v>
      </c>
      <c r="F33" s="64">
        <v>5391414</v>
      </c>
      <c r="G33" s="81">
        <v>178.5</v>
      </c>
      <c r="H33" s="65">
        <f t="shared" si="2"/>
        <v>963900</v>
      </c>
      <c r="I33" s="66">
        <v>963900</v>
      </c>
      <c r="J33" s="73"/>
      <c r="K33" s="41"/>
    </row>
    <row r="34" spans="1:10" ht="27" customHeight="1" thickBot="1">
      <c r="A34" s="198" t="s">
        <v>75</v>
      </c>
      <c r="B34" s="199"/>
      <c r="C34" s="199"/>
      <c r="D34" s="67"/>
      <c r="E34" s="68">
        <f>SUM(E5:E33)</f>
        <v>38549637</v>
      </c>
      <c r="F34" s="69">
        <f>SUM(F5:F33)</f>
        <v>38555357</v>
      </c>
      <c r="G34" s="70"/>
      <c r="H34" s="71">
        <f>SUM(H5:H33)</f>
        <v>38387709</v>
      </c>
      <c r="I34" s="72">
        <f>SUM(I5:I33)</f>
        <v>38387709</v>
      </c>
      <c r="J34" s="41"/>
    </row>
    <row r="37" ht="13.5" thickBot="1"/>
    <row r="38" spans="1:5" ht="50.25" customHeight="1" thickBot="1">
      <c r="A38" s="89" t="s">
        <v>83</v>
      </c>
      <c r="B38" s="90"/>
      <c r="C38" s="91" t="s">
        <v>34</v>
      </c>
      <c r="D38" s="92" t="s">
        <v>35</v>
      </c>
      <c r="E38" s="82"/>
    </row>
    <row r="39" spans="1:5" ht="15">
      <c r="A39" s="96" t="s">
        <v>86</v>
      </c>
      <c r="B39" s="97"/>
      <c r="C39" s="98">
        <f>+F34</f>
        <v>38555357</v>
      </c>
      <c r="D39" s="99">
        <f>+I34</f>
        <v>38387709</v>
      </c>
      <c r="E39" s="83"/>
    </row>
    <row r="40" spans="1:5" ht="15.75" thickBot="1">
      <c r="A40" s="100" t="s">
        <v>85</v>
      </c>
      <c r="B40" s="101"/>
      <c r="C40" s="102">
        <v>5</v>
      </c>
      <c r="D40" s="103">
        <v>15</v>
      </c>
      <c r="E40" s="84"/>
    </row>
    <row r="41" spans="1:5" ht="15">
      <c r="A41" s="104" t="s">
        <v>87</v>
      </c>
      <c r="B41" s="105"/>
      <c r="C41" s="106" t="s">
        <v>91</v>
      </c>
      <c r="D41" s="107" t="s">
        <v>95</v>
      </c>
      <c r="E41" s="85"/>
    </row>
    <row r="42" spans="1:5" ht="15.75" thickBot="1">
      <c r="A42" s="108" t="s">
        <v>88</v>
      </c>
      <c r="B42" s="109"/>
      <c r="C42" s="110">
        <v>25</v>
      </c>
      <c r="D42" s="111">
        <v>15</v>
      </c>
      <c r="E42" s="85"/>
    </row>
    <row r="43" spans="1:5" ht="15">
      <c r="A43" s="112" t="s">
        <v>89</v>
      </c>
      <c r="B43" s="113"/>
      <c r="C43" s="114">
        <v>44691</v>
      </c>
      <c r="D43" s="115">
        <v>44689</v>
      </c>
      <c r="E43" s="86"/>
    </row>
    <row r="44" spans="1:5" ht="15.75" thickBot="1">
      <c r="A44" s="116" t="s">
        <v>90</v>
      </c>
      <c r="B44" s="117"/>
      <c r="C44" s="118">
        <v>50</v>
      </c>
      <c r="D44" s="119">
        <v>60</v>
      </c>
      <c r="E44" s="87"/>
    </row>
    <row r="45" spans="1:5" ht="15.75" thickBot="1">
      <c r="A45" s="93" t="s">
        <v>84</v>
      </c>
      <c r="B45" s="94"/>
      <c r="C45" s="95">
        <f>+C40+C42+C44</f>
        <v>80</v>
      </c>
      <c r="D45" s="95">
        <f>+D40+D42+D44</f>
        <v>90</v>
      </c>
      <c r="E45" s="88"/>
    </row>
  </sheetData>
  <sheetProtection/>
  <mergeCells count="5">
    <mergeCell ref="A1:I1"/>
    <mergeCell ref="A2:I2"/>
    <mergeCell ref="A34:C34"/>
    <mergeCell ref="G3:I3"/>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Alba Nelly Vargas Fernandez</cp:lastModifiedBy>
  <cp:lastPrinted>2022-03-06T22:56:27Z</cp:lastPrinted>
  <dcterms:created xsi:type="dcterms:W3CDTF">2010-02-16T20:27:18Z</dcterms:created>
  <dcterms:modified xsi:type="dcterms:W3CDTF">2022-05-04T13:47:56Z</dcterms:modified>
  <cp:category/>
  <cp:version/>
  <cp:contentType/>
  <cp:contentStatus/>
</cp:coreProperties>
</file>